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pwise\adelmand\d0418722\"/>
    </mc:Choice>
  </mc:AlternateContent>
  <xr:revisionPtr revIDLastSave="0" documentId="13_ncr:1_{23B000C4-65BC-4BD3-A8B7-B255A35C2558}" xr6:coauthVersionLast="47" xr6:coauthVersionMax="47" xr10:uidLastSave="{00000000-0000-0000-0000-000000000000}"/>
  <bookViews>
    <workbookView xWindow="-25320" yWindow="390" windowWidth="25440" windowHeight="15390" xr2:uid="{4B05E2E9-D03E-4DD0-9F78-56CF9BACEB71}"/>
  </bookViews>
  <sheets>
    <sheet name="Revisions" sheetId="4" r:id="rId1"/>
    <sheet name="1597 Form" sheetId="1" r:id="rId2"/>
    <sheet name="Instructions" sheetId="3" r:id="rId3"/>
  </sheets>
  <definedNames>
    <definedName name="_xlnm.Print_Area" localSheetId="1">'1597 Form'!$A$1:$AH$100</definedName>
    <definedName name="_xlnm.Print_Area" localSheetId="2">Instructions!$A$1:$AH$108</definedName>
    <definedName name="Z_14DCFC1C_ED6C_4B6B_BC71_A0A55F7DBA3D_.wvu.PrintArea" localSheetId="1" hidden="1">'1597 Form'!$A$1:$AH$100</definedName>
    <definedName name="Z_14DCFC1C_ED6C_4B6B_BC71_A0A55F7DBA3D_.wvu.PrintArea" localSheetId="2" hidden="1">Instructions!$A$1:$AH$108</definedName>
  </definedNames>
  <calcPr calcId="191029"/>
  <customWorkbookViews>
    <customWorkbookView name="1" guid="{14DCFC1C-ED6C-4B6B-BC71-A0A55F7DBA3D}" includeHiddenRowCol="0" maximized="1" xWindow="1912"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33" i="1" l="1"/>
  <c r="AF32" i="1"/>
  <c r="AG47" i="1" l="1"/>
  <c r="Q65" i="1"/>
  <c r="AG43" i="1" l="1"/>
  <c r="AG45" i="1"/>
  <c r="AJ65" i="1"/>
  <c r="AE77" i="1" l="1"/>
  <c r="AD80" i="1"/>
  <c r="AG83" i="1" l="1"/>
  <c r="AG84" i="1" s="1"/>
  <c r="H62" i="1"/>
  <c r="R66" i="1" s="1"/>
</calcChain>
</file>

<file path=xl/sharedStrings.xml><?xml version="1.0" encoding="utf-8"?>
<sst xmlns="http://schemas.openxmlformats.org/spreadsheetml/2006/main" count="168" uniqueCount="156">
  <si>
    <t>SIGNAL STUDY SCREENING</t>
  </si>
  <si>
    <t>JN</t>
  </si>
  <si>
    <t>LOCATION</t>
  </si>
  <si>
    <t>DATE</t>
  </si>
  <si>
    <t>C.S./SPOT #</t>
  </si>
  <si>
    <t>PR#</t>
  </si>
  <si>
    <t>COUNTY</t>
  </si>
  <si>
    <t>REGION/TSC</t>
  </si>
  <si>
    <t>C.S.M.P</t>
  </si>
  <si>
    <t>PR M.P.</t>
  </si>
  <si>
    <t>REQUESTOR'S NAME</t>
  </si>
  <si>
    <t>PHONE #</t>
  </si>
  <si>
    <t>DATE OF MOST RECENT STUDY</t>
  </si>
  <si>
    <t>MAJOR ROAD POSTED SPEED LIMIT</t>
  </si>
  <si>
    <t>MINOR ROAD POSTED SPEED LIMIT</t>
  </si>
  <si>
    <t>1. NEW TRAFFIC SIGNAL STUDY</t>
  </si>
  <si>
    <t>Northbound</t>
  </si>
  <si>
    <t>Southbound</t>
  </si>
  <si>
    <t>Eastbound</t>
  </si>
  <si>
    <t>Westbound</t>
  </si>
  <si>
    <t>Measured (Ft)</t>
  </si>
  <si>
    <t>Left</t>
  </si>
  <si>
    <t>Right</t>
  </si>
  <si>
    <t>Intersection</t>
  </si>
  <si>
    <t>Figure 1</t>
  </si>
  <si>
    <t>Average Daily Traffic (ADT)</t>
  </si>
  <si>
    <t>ADT 3 =</t>
  </si>
  <si>
    <t>ADT 4 =</t>
  </si>
  <si>
    <t>PEDESTRIANS CROSSING MAJOR ROAD (Per Hour)</t>
  </si>
  <si>
    <t>2. LEFT TURN PHASING STUDY</t>
  </si>
  <si>
    <t>LEFT TURN VOLUME</t>
  </si>
  <si>
    <t>OPPOSING VOLUME</t>
  </si>
  <si>
    <t>NUMBER OF THROUGH LANES ON THE OPPOSING APPROACH</t>
  </si>
  <si>
    <t>LT VOL x  OPP VOL =</t>
  </si>
  <si>
    <t>3. NEW PEDESTRIAN DEVICE</t>
  </si>
  <si>
    <t>AVERAGE DAILY TRAFFIC (ADT) ON ROADWAY</t>
  </si>
  <si>
    <t>NUMBER OF PEDESTRIAN CRASHES IN THE LAST FIVE YEARS</t>
  </si>
  <si>
    <t>SHOULD A COMPLETE STUDY BE ORDERED?</t>
  </si>
  <si>
    <t xml:space="preserve"> Sight Distance Guidelines</t>
  </si>
  <si>
    <t>Directions:</t>
  </si>
  <si>
    <t>2. Left Turn Phasing Study:</t>
  </si>
  <si>
    <t>1. New Traffic Signal Study:</t>
  </si>
  <si>
    <t>3. New Pedestrian Device:</t>
  </si>
  <si>
    <t>-Obtain ADT for all legs of the intersection (See Figure 1).  ADT (Average Daily Traffic) is the average number of vehicles (two-way) in a 24 hour period (vehicles per day).</t>
  </si>
  <si>
    <t>REQUEST FOR:</t>
  </si>
  <si>
    <t>ROAD TYPE:</t>
  </si>
  <si>
    <t>Required (Ft)</t>
  </si>
  <si>
    <t>NUMBER OF BIKE CRASHES IN THE LAST FIVE YEARS</t>
  </si>
  <si>
    <t>AGENCY (IF NONE ENTER "CITIZEN")</t>
  </si>
  <si>
    <t>CONCLUSION</t>
  </si>
  <si>
    <t>NAME</t>
  </si>
  <si>
    <t>Conclusion:</t>
  </si>
  <si>
    <t>SPEED LIMIT OF THRU TRAFFIC OPPOSING THE LEFT TURN LANE</t>
  </si>
  <si>
    <t>-Obtain the necessary traffic counts (see Figure 2) including:</t>
  </si>
  <si>
    <t>-LTVOL=Left turning volume (vehicles per hour, during the peak hour) for the highest volume left turn approach.</t>
  </si>
  <si>
    <t>-OPPVOL=Thru volume + right turn volume (vehicles per hour, during the peak hour) on the approach opposing the subject left turn movement.</t>
  </si>
  <si>
    <t xml:space="preserve">CROSSING DISTANCE (FT) </t>
  </si>
  <si>
    <t>-Measure and record existing Intersection sight distance for the appropriate approaches. Fill in required sight distance.</t>
  </si>
  <si>
    <t>-Record the number of thru lanes on the approach opposing the subject left-turn movement (See Figure 2)</t>
  </si>
  <si>
    <t>Road Type</t>
  </si>
  <si>
    <t>URBAN LOW SPEED (&lt;45MPH)</t>
  </si>
  <si>
    <t>URBAN HIGH SPEED</t>
  </si>
  <si>
    <t>Request For</t>
  </si>
  <si>
    <t>NEW TRAFFIC SIGNAL</t>
  </si>
  <si>
    <t>LEFT TURN PHASING</t>
  </si>
  <si>
    <t>NEW PEDESTRIAN DEVICE</t>
  </si>
  <si>
    <t>OTHER</t>
  </si>
  <si>
    <t>RURAL (Population&lt;10,000)</t>
  </si>
  <si>
    <t>SUMMARIZE THESE PED AND BIKE CRASHES INCLUDING TYPES AND SEVERITIES</t>
  </si>
  <si>
    <t>SOURCE OF GENERATED VALUES (ridership, trip gen, population, etc.)</t>
  </si>
  <si>
    <t>OTHER INFORMATION ON HAND THAT MAY BE PERTINENT: (trip generators, land use, bus use, school trips, etc.)</t>
  </si>
  <si>
    <t>IS THERE A NON-MOTORIZED PLAN FOR THIS COMMUNITY?</t>
  </si>
  <si>
    <t>HAS THERE BEEN COMMUNITY INVOLVEMENT WITH THIS CROSSING?</t>
  </si>
  <si>
    <t>PROVIDE/PASTE LINK TO AERIAL</t>
  </si>
  <si>
    <t>DESCRIBE PREVIOUS TREATMENTS</t>
  </si>
  <si>
    <t>YES: FURTHER STUDY NEEDED</t>
  </si>
  <si>
    <t>IS THERE A CROSSING GUARD? (Y or N)</t>
  </si>
  <si>
    <t>MAXIMUM NUMBER OF PEDESTRIANS CROSSING IN ONE GROUP</t>
  </si>
  <si>
    <t>PEDESTRIANS ARE CROSSING AT A MARKED CROSSWALK? (Y or N)</t>
  </si>
  <si>
    <t>DISTANCE TO NEAREST MARKED OR PROTECTED CROSSING (FT)</t>
  </si>
  <si>
    <t>MAXIMUM WAIT FOR PEDESTRIAN TO FIND ACCEPTABLE GAP TO CROSS (SECONDS)</t>
  </si>
  <si>
    <r>
      <t xml:space="preserve">Complete Top Portion of Form:
</t>
    </r>
    <r>
      <rPr>
        <sz val="10"/>
        <rFont val="Calibri"/>
        <family val="2"/>
        <scheme val="minor"/>
      </rPr>
      <t xml:space="preserve">-Yellow highlighted cells are for user input. Other cells auto populate.
-JN is the appropriate job number for charging this study.  Use the region-wide scoping job number if appropriate.  Use "PERMIT" for permit jobs.
-Location Link: Paste in web address of existing aerial location (some characters may not show up in the cell). If this is not available attach a map or schematic of the intersection including the number and types of lanes on all approaches.
-Reason(s) for Request:  Provide any additional background information or data not covered by this form including any critical dates for the study or the need for seasonal traffic counts. For pedestrian device installations indicate what type of installation is desired.
</t>
    </r>
    <r>
      <rPr>
        <sz val="10"/>
        <color theme="1"/>
        <rFont val="Calibri"/>
        <family val="2"/>
        <scheme val="minor"/>
      </rPr>
      <t>-Requestor's Name:  Enter the name of the person who initiated the request leading to this study.  This may be the same person who is filling out this form.  It may also be a citizen or other customer within MDOT or another government agency.
-Agency/Citizen:  Enter the governmental agency represented by the person who initiated the request.  Enter "Citizen" if the request was initiated by a private citizen.</t>
    </r>
  </si>
  <si>
    <t xml:space="preserve">-Provide crossing and pedestrian data as requested for the peak pedestrian hour.
</t>
  </si>
  <si>
    <t>REASON(S) FOR REQUEST (include any additonal information)</t>
  </si>
  <si>
    <t>LONGEST BACKUP ON MINOR ROAD (# of vehicles)</t>
  </si>
  <si>
    <t>-ADT (Average Daily Traffic) is the average number of vehicles (two-way) in a 24 hour period (vehicles per day). For pedestrian devices the ADT requested is for the roadway that is to be crossed.</t>
  </si>
  <si>
    <t>MAX LEFT TURN LANE BACKUP (# of veh)</t>
  </si>
  <si>
    <t>PEDESTRIANS ARE CROSSING AT A DESIGNATED SCHOOL WALKING ROUTE? (Y or N)</t>
  </si>
  <si>
    <t>NO: NO FURTHER STUDY</t>
  </si>
  <si>
    <t>-Provide name of person filling out this form, date, and whether there is demonstrated cause to order a complete study.</t>
  </si>
  <si>
    <r>
      <t xml:space="preserve">This form must be completed to determine if a complete study should be ordered.  Completion of this form can screen out some locations that do not meet minimum thresholds for a complete study.  If a complete study has been conducted within the past 2 years, another study should not be ordered unless there have been significant changes at the location.  Even if a complete study is not ordered, please forward this form to Lansing Signals Operations to monitor trends.  If multiple locations are involved fill out a separate form for each spot location (crossovers adjacent to intersections are considered separate spot locations).
Provide crash summary for </t>
    </r>
    <r>
      <rPr>
        <sz val="10"/>
        <rFont val="Calibri"/>
        <family val="2"/>
        <scheme val="minor"/>
      </rPr>
      <t>the 5 most</t>
    </r>
    <r>
      <rPr>
        <sz val="10"/>
        <color rgb="FFFF0000"/>
        <rFont val="Calibri"/>
        <family val="2"/>
        <scheme val="minor"/>
      </rPr>
      <t xml:space="preserve"> </t>
    </r>
    <r>
      <rPr>
        <sz val="10"/>
        <color theme="1"/>
        <rFont val="Calibri"/>
        <family val="2"/>
        <scheme val="minor"/>
      </rPr>
      <t>recently available years. Provide the crash reports (UD-10s) that are relevant to the study type as described below.
For proposed permit work provide the Traffic Impact Study (TIS) from the applicant along with this form.  If a Traffic Impact Study is not available, provide the size and description of the development.  Required improvements due to permit activity should be at the applicant's cost.</t>
    </r>
  </si>
  <si>
    <t>-Provide crash reports (UD-10s) for all angle straight and angle turn crashes.</t>
  </si>
  <si>
    <t>-Provide crash reports (UD-10s) for all head on left turn crashes.</t>
  </si>
  <si>
    <t>-Provide crash reports (UD-10s) for pedestrian and bicycle crashes.</t>
  </si>
  <si>
    <t># OF PEDESTRIANS WITH DISABILITIES, ELDERLY, OR K-12 PERSONS IN PEAK PED HOUR - EXISTING</t>
  </si>
  <si>
    <t># OF PEDESTRIANS WITH DISABILITIES, ELDERLY, OR K-12 PERSONS IN PEAK PED HOUR - GENERATED</t>
  </si>
  <si>
    <t>Subtotal A</t>
  </si>
  <si>
    <t>Subtotal B</t>
  </si>
  <si>
    <t># OF OTHER ADULT PEDESTRIANS DURING PEAK PEDESTRIAN HOUR - EXISTING</t>
  </si>
  <si>
    <t># OF OTHER ADULT PEDESTRIANS DURING PEAK PEDESTRIAN HOUR - GENERATED</t>
  </si>
  <si>
    <t>-The minimum one hour volume threshold for further study is 10 children, 10 pedestrians with disabilities, 10 elderly pedestrians, 20 other adult pedestrians, or any equivalent mix of these. This may include both existing and future pedestrian volumes.</t>
  </si>
  <si>
    <t>Page 1 of 2</t>
  </si>
  <si>
    <t>Page 2 of 2</t>
  </si>
  <si>
    <t xml:space="preserve">Michigan Department
of Transportation
1597 </t>
  </si>
  <si>
    <t>Revision Date</t>
  </si>
  <si>
    <t>Issues Addressed</t>
  </si>
  <si>
    <t>IS SIGNAL OPERATING CORRECTLY IN ACCORDANCE WITH CURRENT TIMING PERMIT?</t>
  </si>
  <si>
    <t xml:space="preserve">Initial posting to web as a spreadsheet. This document was formerly posted on MDOT forms site as form 1597. This revision adds Section 3 for New Pedestrian Devices. LT phasing study input includes requested verification that signal is operating in accordance with current timing permit. This includes verifying proper detection operation (pushbuttons &amp; vehicle detection), and signal operation (cycle, splits, offsets, coordinated/constantly correcting/free, clock sync). Also, 5 years of crash history is requested for all requests  </t>
  </si>
  <si>
    <t>in accordance with</t>
  </si>
  <si>
    <t>Intersection Sight Distance</t>
  </si>
  <si>
    <t>ENOUGH PEDESTRIANS TO CONSIDER WARRANT 4?</t>
  </si>
  <si>
    <t>Crash Experience (Warrant 7)</t>
  </si>
  <si>
    <t>Pedestrian Volume (Warrant 4)</t>
  </si>
  <si>
    <t>Eight-Hour Vehicular Volume (Warrant 1)</t>
  </si>
  <si>
    <t>CRASHES AND VOLUME TO CONSIDER WARRANT 7</t>
  </si>
  <si>
    <t>ENOUGH VOLUME TO CONSIDER WARRANT 1</t>
  </si>
  <si>
    <t># OF CORRECTABLE CRASHES IN HIGHEST 12 MONTH PERIOD</t>
  </si>
  <si>
    <t>LIKELY MEETS LEFT TURN PHASING CRASH THRESHOLD?</t>
  </si>
  <si>
    <t>LIKELY MEETS LEFT TURN PHASING VOLUME THRESHOLD?</t>
  </si>
  <si>
    <t>Start:</t>
  </si>
  <si>
    <t>End:</t>
  </si>
  <si>
    <r>
      <t xml:space="preserve"># OF CORRECTABLE CRASHES IN HIGHEST </t>
    </r>
    <r>
      <rPr>
        <b/>
        <sz val="10"/>
        <color rgb="FF0070C0"/>
        <rFont val="Calibri"/>
        <family val="2"/>
        <scheme val="minor"/>
      </rPr>
      <t>12</t>
    </r>
    <r>
      <rPr>
        <sz val="10"/>
        <color theme="1"/>
        <rFont val="Calibri"/>
        <family val="2"/>
        <scheme val="minor"/>
      </rPr>
      <t xml:space="preserve"> MONTH PERIOD</t>
    </r>
  </si>
  <si>
    <r>
      <rPr>
        <b/>
        <sz val="10"/>
        <color rgb="FF0070C0"/>
        <rFont val="Calibri"/>
        <family val="2"/>
        <scheme val="minor"/>
      </rPr>
      <t>12</t>
    </r>
    <r>
      <rPr>
        <sz val="10"/>
        <color theme="1"/>
        <rFont val="Calibri"/>
        <family val="2"/>
        <scheme val="minor"/>
      </rPr>
      <t xml:space="preserve"> MONTH WINDOW</t>
    </r>
  </si>
  <si>
    <r>
      <rPr>
        <b/>
        <sz val="10"/>
        <color theme="5" tint="-0.499984740745262"/>
        <rFont val="Calibri"/>
        <family val="2"/>
        <scheme val="minor"/>
      </rPr>
      <t>24</t>
    </r>
    <r>
      <rPr>
        <sz val="10"/>
        <color theme="1"/>
        <rFont val="Calibri"/>
        <family val="2"/>
        <scheme val="minor"/>
      </rPr>
      <t xml:space="preserve"> MONTH WINDOW</t>
    </r>
  </si>
  <si>
    <r>
      <t xml:space="preserve"># OF CORRECTABLE CRASHES IN HIGHEST </t>
    </r>
    <r>
      <rPr>
        <b/>
        <sz val="10"/>
        <color theme="5" tint="-0.499984740745262"/>
        <rFont val="Calibri"/>
        <family val="2"/>
        <scheme val="minor"/>
      </rPr>
      <t>24</t>
    </r>
    <r>
      <rPr>
        <sz val="10"/>
        <color theme="1"/>
        <rFont val="Calibri"/>
        <family val="2"/>
        <scheme val="minor"/>
      </rPr>
      <t xml:space="preserve"> MONTH PERIOD</t>
    </r>
  </si>
  <si>
    <t>(2-WAY)</t>
  </si>
  <si>
    <t>7am-8am</t>
  </si>
  <si>
    <t>8am-9am</t>
  </si>
  <si>
    <t>9am-10am</t>
  </si>
  <si>
    <t>10am-11am</t>
  </si>
  <si>
    <t>11am-12pm</t>
  </si>
  <si>
    <t>12pm-1pm</t>
  </si>
  <si>
    <t>1pm-2pm</t>
  </si>
  <si>
    <t>2pm-3pm</t>
  </si>
  <si>
    <t>3pm-4pm</t>
  </si>
  <si>
    <t>4pm-5pm</t>
  </si>
  <si>
    <t>5pm-6pm</t>
  </si>
  <si>
    <t>6pm-7pm</t>
  </si>
  <si>
    <t>7pm-8pm</t>
  </si>
  <si>
    <t>8pm-9pm</t>
  </si>
  <si>
    <t>9pm-10pm</t>
  </si>
  <si>
    <t>6am-7am</t>
  </si>
  <si>
    <r>
      <t xml:space="preserve">HOURLY    HIGHER VOLUME SIDESTREET APPROACH COUNT (1-WAY) </t>
    </r>
    <r>
      <rPr>
        <i/>
        <sz val="10"/>
        <color theme="1"/>
        <rFont val="Calibri"/>
        <family val="2"/>
        <scheme val="minor"/>
      </rPr>
      <t>enter only the hours that are readily available</t>
    </r>
  </si>
  <si>
    <t>12 MONTH CRASH WINDOW</t>
  </si>
  <si>
    <t>Minor Single Approach ADT =</t>
  </si>
  <si>
    <t>Major Both Approach ADT =</t>
  </si>
  <si>
    <r>
      <t xml:space="preserve">-Threshold volumes assume the following:
          -A directional split of 50%
          -The 8th highest hour volumes are less than or equal to 7% of the 24 hour volumes
          -Speed and Rural Town reductions are included in the threshold calculation with coding as follows:
                =IF(OR(AND(X12="URBAN LOW SPEED (&lt;45MPH)",AF32&gt;=8572,AF33&gt;=2143),           </t>
    </r>
    <r>
      <rPr>
        <sz val="10"/>
        <color rgb="FF7030A0"/>
        <rFont val="Calibri"/>
        <family val="2"/>
        <scheme val="minor"/>
      </rPr>
      <t>A Condition 100%</t>
    </r>
    <r>
      <rPr>
        <sz val="10"/>
        <color theme="1"/>
        <rFont val="Calibri"/>
        <family val="2"/>
        <scheme val="minor"/>
      </rPr>
      <t xml:space="preserve">
                             AND(X12="URBAN LOW SPEED (&lt;45MPH)",AF32&gt;=12858,AF33&gt;=1072),         </t>
    </r>
    <r>
      <rPr>
        <sz val="10"/>
        <color rgb="FF7030A0"/>
        <rFont val="Calibri"/>
        <family val="2"/>
        <scheme val="minor"/>
      </rPr>
      <t>B Condition 100%</t>
    </r>
    <r>
      <rPr>
        <sz val="10"/>
        <color theme="1"/>
        <rFont val="Calibri"/>
        <family val="2"/>
        <scheme val="minor"/>
      </rPr>
      <t xml:space="preserve">
                             AND(X12="URBAN LOW SPEED (&lt;45MPH)",AF32&gt;=10286,AF33&gt;=1715),         </t>
    </r>
    <r>
      <rPr>
        <sz val="10"/>
        <color rgb="FF7030A0"/>
        <rFont val="Calibri"/>
        <family val="2"/>
        <scheme val="minor"/>
      </rPr>
      <t>A+B Conditions 80%</t>
    </r>
    <r>
      <rPr>
        <sz val="10"/>
        <color theme="1"/>
        <rFont val="Calibri"/>
        <family val="2"/>
        <scheme val="minor"/>
      </rPr>
      <t xml:space="preserve">
                             AND(X12="URBAN HIGH SPEED",AF32&gt;=6000,AF33&gt;=1500),                              </t>
    </r>
    <r>
      <rPr>
        <sz val="10"/>
        <color rgb="FF7030A0"/>
        <rFont val="Calibri"/>
        <family val="2"/>
        <scheme val="minor"/>
      </rPr>
      <t>A Condition 70%</t>
    </r>
    <r>
      <rPr>
        <sz val="10"/>
        <color theme="1"/>
        <rFont val="Calibri"/>
        <family val="2"/>
        <scheme val="minor"/>
      </rPr>
      <t xml:space="preserve">
                             AND(X12="URBAN HIGH SPEED",AF32&gt;=9000,AF33&gt;=750),                                </t>
    </r>
    <r>
      <rPr>
        <sz val="10"/>
        <color rgb="FF7030A0"/>
        <rFont val="Calibri"/>
        <family val="2"/>
        <scheme val="minor"/>
      </rPr>
      <t>B Condition 70%</t>
    </r>
    <r>
      <rPr>
        <sz val="10"/>
        <color theme="1"/>
        <rFont val="Calibri"/>
        <family val="2"/>
        <scheme val="minor"/>
      </rPr>
      <t xml:space="preserve">
                             AND(X12="URBAN HIGH SPEED",AF32&gt;=7200,AF33&gt;=1200),                              </t>
    </r>
    <r>
      <rPr>
        <sz val="10"/>
        <color rgb="FF7030A0"/>
        <rFont val="Calibri"/>
        <family val="2"/>
        <scheme val="minor"/>
      </rPr>
      <t>A+B Condtions 56%</t>
    </r>
    <r>
      <rPr>
        <sz val="10"/>
        <color theme="1"/>
        <rFont val="Calibri"/>
        <family val="2"/>
        <scheme val="minor"/>
      </rPr>
      <t xml:space="preserve">
                             AND(X12="RURAL (Population&lt;10,000)",AF32&gt;=6000,AF33&gt;=1500),               </t>
    </r>
    <r>
      <rPr>
        <sz val="10"/>
        <color rgb="FF7030A0"/>
        <rFont val="Calibri"/>
        <family val="2"/>
        <scheme val="minor"/>
      </rPr>
      <t>A Condition 70%</t>
    </r>
    <r>
      <rPr>
        <sz val="10"/>
        <color theme="1"/>
        <rFont val="Calibri"/>
        <family val="2"/>
        <scheme val="minor"/>
      </rPr>
      <t xml:space="preserve">
                             AND(X12="RURAL (Population&lt;10,000)",AF32&gt;=9000,AF33&gt;=750),                </t>
    </r>
    <r>
      <rPr>
        <sz val="10"/>
        <color rgb="FF7030A0"/>
        <rFont val="Calibri"/>
        <family val="2"/>
        <scheme val="minor"/>
      </rPr>
      <t xml:space="preserve"> B Condition 70%</t>
    </r>
    <r>
      <rPr>
        <sz val="10"/>
        <color theme="1"/>
        <rFont val="Calibri"/>
        <family val="2"/>
        <scheme val="minor"/>
      </rPr>
      <t xml:space="preserve">
                             AND(X12="RURAL (Population&lt;10,000)",AF32&gt;=7200,AF33&gt;=1200)),              </t>
    </r>
    <r>
      <rPr>
        <sz val="10"/>
        <color rgb="FF7030A0"/>
        <rFont val="Calibri"/>
        <family val="2"/>
        <scheme val="minor"/>
      </rPr>
      <t>A+B Condtions 56%</t>
    </r>
    <r>
      <rPr>
        <sz val="10"/>
        <color theme="1"/>
        <rFont val="Calibri"/>
        <family val="2"/>
        <scheme val="minor"/>
      </rPr>
      <t xml:space="preserve">
                             "YES",IF(AF33&lt;1," ","NO"))</t>
    </r>
  </si>
  <si>
    <t>-Please fill in the yellow sidestreet volume cells for any hours for which that information is known. These counts provide useful supporting information, particularly for locations without reliable minor street ADT counts.
-If manual or machine counts are taken, please provide these to the signals unit for analysis. 
-Minor street approach volume thresholds (one direction only) are 200 vehicles/hour (for Urban speeds 40 Mph or less) and 140 vehicles/hour (for Rural or Urban speeds 45 Mph or more).  If minor street peak hour approach volumes do not meet these values, warrant #1 will not likely be met.</t>
  </si>
  <si>
    <t>-Provide longest backup (minor road), crash data (highest 12 month period), and pedestrian volumes.</t>
  </si>
  <si>
    <t xml:space="preserve">-Provide number of correctable crashes in highest 12 and 24 month periods, and the time window they took place in. </t>
  </si>
  <si>
    <t>-Provide verification that signal is operating in accordance with current timing permit. This includes verifying proper detection operation (pushbuttons &amp; vehicle detection), and signal operation (cycle, splits, offsets, coordinated/constantly correcting/free, clock sync).  Provide backup length measured in number of vehicles.</t>
  </si>
  <si>
    <t>(2-way)</t>
  </si>
  <si>
    <t xml:space="preserve">ADT 1 = </t>
  </si>
  <si>
    <t>ADT 2 =</t>
  </si>
  <si>
    <t>Michigan Department
of Transportation
1597 (11/21/23)</t>
  </si>
  <si>
    <t>Improved accuracy on Warrant 1; Ability to input hourly volumes for side street; More specific crash and pedestrian info; More accurate assessment of meeting signalization or left-turn phasing warrants.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</si>
</sst>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d/yy;@"/>
  </numFmts>
  <fonts count="21" x14ac:knownFonts="1">
    <font>
      <sz val="11"/>
      <color theme="1"/>
      <name val="Calibri"/>
      <family val="2"/>
      <scheme val="minor"/>
    </font>
    <font>
      <sz val="10"/>
      <color theme="1"/>
      <name val="Calibri"/>
      <family val="2"/>
      <scheme val="minor"/>
    </font>
    <font>
      <b/>
      <sz val="10"/>
      <color theme="1"/>
      <name val="Calibri"/>
      <family val="2"/>
      <scheme val="minor"/>
    </font>
    <font>
      <b/>
      <sz val="15"/>
      <color theme="1"/>
      <name val="Calibri"/>
      <family val="2"/>
      <scheme val="minor"/>
    </font>
    <font>
      <sz val="11"/>
      <name val="Calibri"/>
      <family val="2"/>
      <scheme val="minor"/>
    </font>
    <font>
      <sz val="10"/>
      <name val="Calibri"/>
      <family val="2"/>
      <scheme val="minor"/>
    </font>
    <font>
      <b/>
      <sz val="11"/>
      <color theme="1"/>
      <name val="Calibri"/>
      <family val="2"/>
      <scheme val="minor"/>
    </font>
    <font>
      <sz val="10"/>
      <color rgb="FFFF0000"/>
      <name val="Calibri"/>
      <family val="2"/>
      <scheme val="minor"/>
    </font>
    <font>
      <sz val="7"/>
      <color theme="1"/>
      <name val="Calibri"/>
      <family val="2"/>
      <scheme val="minor"/>
    </font>
    <font>
      <u/>
      <sz val="11"/>
      <color theme="10"/>
      <name val="Calibri"/>
      <family val="2"/>
      <scheme val="minor"/>
    </font>
    <font>
      <sz val="22"/>
      <color theme="1"/>
      <name val="Calibri"/>
      <family val="2"/>
      <scheme val="minor"/>
    </font>
    <font>
      <b/>
      <sz val="12"/>
      <color theme="0"/>
      <name val="Calibri"/>
      <family val="2"/>
      <scheme val="minor"/>
    </font>
    <font>
      <u/>
      <sz val="10"/>
      <color theme="10"/>
      <name val="Calibri"/>
      <family val="2"/>
      <scheme val="minor"/>
    </font>
    <font>
      <b/>
      <u/>
      <sz val="10"/>
      <name val="Arial"/>
      <family val="2"/>
    </font>
    <font>
      <sz val="11"/>
      <color theme="0"/>
      <name val="Calibri"/>
      <family val="2"/>
      <scheme val="minor"/>
    </font>
    <font>
      <b/>
      <sz val="12"/>
      <name val="Calibri"/>
      <family val="2"/>
      <scheme val="minor"/>
    </font>
    <font>
      <b/>
      <sz val="10"/>
      <color rgb="FF0070C0"/>
      <name val="Calibri"/>
      <family val="2"/>
      <scheme val="minor"/>
    </font>
    <font>
      <b/>
      <sz val="10"/>
      <color theme="5" tint="-0.499984740745262"/>
      <name val="Calibri"/>
      <family val="2"/>
      <scheme val="minor"/>
    </font>
    <font>
      <sz val="8"/>
      <color theme="1"/>
      <name val="Calibri"/>
      <family val="2"/>
      <scheme val="minor"/>
    </font>
    <font>
      <i/>
      <sz val="10"/>
      <color theme="1"/>
      <name val="Calibri"/>
      <family val="2"/>
      <scheme val="minor"/>
    </font>
    <font>
      <sz val="10"/>
      <color rgb="FF7030A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5"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326">
    <xf numFmtId="0" fontId="0" fillId="0" borderId="0" xfId="0"/>
    <xf numFmtId="0" fontId="0" fillId="0" borderId="0" xfId="0" applyAlignment="1">
      <alignment horizontal="left" vertical="center"/>
    </xf>
    <xf numFmtId="0" fontId="0" fillId="0" borderId="0" xfId="0" applyAlignment="1">
      <alignment horizontal="center" vertical="center"/>
    </xf>
    <xf numFmtId="0" fontId="0" fillId="4" borderId="0" xfId="0" applyFill="1" applyAlignment="1">
      <alignment horizontal="center" vertical="center"/>
    </xf>
    <xf numFmtId="0" fontId="0" fillId="4" borderId="12" xfId="0" applyFill="1" applyBorder="1" applyAlignment="1">
      <alignment horizontal="center" vertical="center"/>
    </xf>
    <xf numFmtId="0" fontId="1" fillId="0" borderId="0" xfId="0" applyFont="1" applyAlignment="1">
      <alignment horizontal="left" vertical="center"/>
    </xf>
    <xf numFmtId="0" fontId="0" fillId="0" borderId="12" xfId="0" applyBorder="1" applyAlignment="1">
      <alignment horizontal="left" vertical="center"/>
    </xf>
    <xf numFmtId="0" fontId="1" fillId="0" borderId="12" xfId="0" applyFont="1" applyBorder="1" applyAlignment="1">
      <alignment horizontal="left" vertical="center"/>
    </xf>
    <xf numFmtId="0" fontId="0" fillId="0" borderId="11" xfId="0" applyBorder="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0" fillId="0" borderId="11" xfId="0" applyBorder="1" applyAlignment="1">
      <alignment horizontal="center" vertical="center"/>
    </xf>
    <xf numFmtId="0" fontId="1" fillId="0" borderId="12" xfId="0" applyFont="1" applyBorder="1" applyAlignment="1">
      <alignment vertical="center"/>
    </xf>
    <xf numFmtId="0" fontId="8" fillId="0" borderId="0" xfId="0" applyFont="1" applyAlignment="1">
      <alignment horizontal="left" vertical="center"/>
    </xf>
    <xf numFmtId="0" fontId="8" fillId="0" borderId="0" xfId="0" applyFont="1" applyAlignment="1">
      <alignment vertical="center"/>
    </xf>
    <xf numFmtId="0" fontId="0" fillId="0" borderId="0" xfId="0" applyAlignment="1">
      <alignmen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4" borderId="6" xfId="0" applyFont="1" applyFill="1" applyBorder="1" applyAlignment="1">
      <alignment horizontal="left" vertical="center"/>
    </xf>
    <xf numFmtId="0" fontId="0" fillId="0" borderId="7" xfId="0" applyBorder="1" applyAlignment="1">
      <alignment horizontal="left" vertical="center"/>
    </xf>
    <xf numFmtId="0" fontId="1" fillId="0" borderId="11" xfId="0" applyFont="1" applyBorder="1" applyAlignment="1">
      <alignment horizontal="left" vertical="center"/>
    </xf>
    <xf numFmtId="0" fontId="0" fillId="0" borderId="12" xfId="0" applyBorder="1" applyAlignment="1">
      <alignment horizontal="center" vertical="center"/>
    </xf>
    <xf numFmtId="0" fontId="1" fillId="0" borderId="7" xfId="0" applyFont="1" applyBorder="1" applyAlignment="1">
      <alignment horizontal="left" vertical="center"/>
    </xf>
    <xf numFmtId="0" fontId="0" fillId="0" borderId="0" xfId="0" applyAlignment="1">
      <alignment horizontal="left" vertical="top" wrapText="1"/>
    </xf>
    <xf numFmtId="0" fontId="1" fillId="4" borderId="5" xfId="0" applyFont="1" applyFill="1" applyBorder="1" applyAlignment="1">
      <alignment horizontal="left" vertical="center"/>
    </xf>
    <xf numFmtId="0" fontId="0" fillId="0" borderId="11" xfId="0" applyBorder="1"/>
    <xf numFmtId="0" fontId="0" fillId="0" borderId="12" xfId="0" applyBorder="1"/>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0" fillId="4" borderId="5" xfId="0" applyFill="1" applyBorder="1" applyAlignment="1">
      <alignment horizontal="left" vertical="center"/>
    </xf>
    <xf numFmtId="0" fontId="1" fillId="0" borderId="11" xfId="0" applyFont="1" applyBorder="1" applyAlignment="1">
      <alignment horizontal="left" vertical="top"/>
    </xf>
    <xf numFmtId="14" fontId="0" fillId="0" borderId="0" xfId="0" applyNumberFormat="1" applyAlignment="1">
      <alignment vertical="center"/>
    </xf>
    <xf numFmtId="14" fontId="0" fillId="0" borderId="0" xfId="0" applyNumberFormat="1" applyAlignment="1">
      <alignment horizontal="center" vertical="center"/>
    </xf>
    <xf numFmtId="0" fontId="0" fillId="0" borderId="0" xfId="0" applyAlignment="1">
      <alignment vertical="center" wrapText="1"/>
    </xf>
    <xf numFmtId="0" fontId="13" fillId="0" borderId="8" xfId="0" applyFont="1" applyBorder="1" applyAlignment="1">
      <alignment horizontal="center" vertical="center" wrapText="1"/>
    </xf>
    <xf numFmtId="0" fontId="1" fillId="4" borderId="20" xfId="0" applyFont="1" applyFill="1" applyBorder="1" applyAlignment="1">
      <alignment horizontal="center" vertical="center"/>
    </xf>
    <xf numFmtId="0" fontId="0" fillId="4" borderId="23" xfId="0" applyFill="1" applyBorder="1" applyAlignment="1">
      <alignment horizontal="center" vertical="center"/>
    </xf>
    <xf numFmtId="0" fontId="0" fillId="0" borderId="22" xfId="0" applyBorder="1" applyAlignment="1">
      <alignment horizontal="left" vertical="center"/>
    </xf>
    <xf numFmtId="0" fontId="0" fillId="0" borderId="23" xfId="0" applyBorder="1" applyAlignment="1">
      <alignment horizontal="left" vertical="center"/>
    </xf>
    <xf numFmtId="0" fontId="1" fillId="0" borderId="2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4" xfId="0" applyFont="1" applyBorder="1" applyAlignment="1">
      <alignment horizontal="left" vertical="center"/>
    </xf>
    <xf numFmtId="0" fontId="1" fillId="0" borderId="25" xfId="0" applyFont="1" applyBorder="1" applyAlignment="1">
      <alignment horizontal="left" vertical="center"/>
    </xf>
    <xf numFmtId="0" fontId="0" fillId="0" borderId="5" xfId="0" applyBorder="1" applyAlignment="1">
      <alignment horizontal="left"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vertical="center"/>
    </xf>
    <xf numFmtId="0" fontId="1" fillId="0" borderId="22" xfId="0" applyFont="1" applyBorder="1" applyAlignment="1">
      <alignment horizontal="left" vertical="center"/>
    </xf>
    <xf numFmtId="0" fontId="0" fillId="0" borderId="23" xfId="0" applyBorder="1" applyAlignment="1">
      <alignment horizontal="center" vertical="center"/>
    </xf>
    <xf numFmtId="0" fontId="1" fillId="0" borderId="23" xfId="0" applyFont="1" applyBorder="1" applyAlignment="1">
      <alignment horizontal="left" vertical="center"/>
    </xf>
    <xf numFmtId="0" fontId="0" fillId="0" borderId="4" xfId="0" applyBorder="1" applyAlignment="1">
      <alignment horizontal="center" vertical="center"/>
    </xf>
    <xf numFmtId="0" fontId="0" fillId="0" borderId="25" xfId="0" applyBorder="1" applyAlignment="1">
      <alignment vertical="center"/>
    </xf>
    <xf numFmtId="0" fontId="2" fillId="0" borderId="22" xfId="0" applyFont="1" applyBorder="1" applyAlignment="1">
      <alignment horizontal="left" vertical="center"/>
    </xf>
    <xf numFmtId="0" fontId="1" fillId="3" borderId="0" xfId="0" applyFont="1" applyFill="1" applyAlignment="1">
      <alignment horizontal="center" vertical="center"/>
    </xf>
    <xf numFmtId="0" fontId="0" fillId="3" borderId="0" xfId="0" applyFill="1" applyAlignment="1">
      <alignment horizontal="center" vertical="center"/>
    </xf>
    <xf numFmtId="0" fontId="0" fillId="0" borderId="22" xfId="0" applyBorder="1" applyAlignment="1">
      <alignment horizontal="center" vertical="center"/>
    </xf>
    <xf numFmtId="1" fontId="1" fillId="0" borderId="7" xfId="0" applyNumberFormat="1" applyFont="1" applyBorder="1" applyAlignment="1">
      <alignment vertical="center"/>
    </xf>
    <xf numFmtId="1" fontId="1" fillId="0" borderId="8" xfId="0" applyNumberFormat="1" applyFont="1" applyBorder="1" applyAlignment="1">
      <alignment vertical="center"/>
    </xf>
    <xf numFmtId="0" fontId="1" fillId="4" borderId="20" xfId="0" applyFont="1" applyFill="1" applyBorder="1" applyAlignment="1">
      <alignment horizontal="left" vertical="center"/>
    </xf>
    <xf numFmtId="0" fontId="0" fillId="4" borderId="20" xfId="0" applyFill="1" applyBorder="1" applyAlignment="1">
      <alignment horizontal="center" vertical="center"/>
    </xf>
    <xf numFmtId="0" fontId="3" fillId="0" borderId="22" xfId="0" applyFont="1" applyBorder="1" applyAlignment="1">
      <alignment horizontal="left" vertical="center"/>
    </xf>
    <xf numFmtId="0" fontId="11" fillId="0" borderId="0" xfId="0" applyFont="1" applyAlignment="1">
      <alignment horizontal="center" vertical="center"/>
    </xf>
    <xf numFmtId="0" fontId="1" fillId="0" borderId="22" xfId="0" applyFont="1" applyBorder="1" applyAlignment="1">
      <alignment vertical="center"/>
    </xf>
    <xf numFmtId="0" fontId="0" fillId="0" borderId="25" xfId="0" applyBorder="1" applyAlignment="1">
      <alignment horizontal="center" vertical="center"/>
    </xf>
    <xf numFmtId="0" fontId="11" fillId="5" borderId="13" xfId="0" applyFont="1" applyFill="1" applyBorder="1" applyAlignment="1">
      <alignment horizontal="center" vertical="center"/>
    </xf>
    <xf numFmtId="0" fontId="1" fillId="0" borderId="23" xfId="0" applyFont="1" applyBorder="1" applyAlignment="1">
      <alignment horizontal="center" vertical="center"/>
    </xf>
    <xf numFmtId="0" fontId="1" fillId="0" borderId="26" xfId="0" applyFont="1" applyBorder="1" applyAlignment="1">
      <alignment vertical="center"/>
    </xf>
    <xf numFmtId="0" fontId="1" fillId="0" borderId="8" xfId="0" applyFont="1" applyBorder="1" applyAlignment="1">
      <alignment vertical="center"/>
    </xf>
    <xf numFmtId="0" fontId="1" fillId="0" borderId="27" xfId="0" applyFont="1" applyBorder="1" applyAlignment="1">
      <alignment vertical="center"/>
    </xf>
    <xf numFmtId="1" fontId="1" fillId="2" borderId="1" xfId="0" applyNumberFormat="1" applyFont="1" applyFill="1" applyBorder="1" applyAlignment="1" applyProtection="1">
      <alignment horizontal="center" vertical="center"/>
      <protection locked="0"/>
    </xf>
    <xf numFmtId="1" fontId="0" fillId="2" borderId="1" xfId="0" applyNumberFormat="1" applyFill="1" applyBorder="1" applyAlignment="1" applyProtection="1">
      <alignment horizontal="center" vertical="center"/>
      <protection locked="0"/>
    </xf>
    <xf numFmtId="0" fontId="2" fillId="0" borderId="7" xfId="0" applyFont="1" applyBorder="1" applyAlignment="1">
      <alignment horizontal="center" vertical="center"/>
    </xf>
    <xf numFmtId="0" fontId="6" fillId="0" borderId="8" xfId="0" applyFont="1" applyBorder="1" applyAlignment="1">
      <alignment horizontal="center" vertical="center"/>
    </xf>
    <xf numFmtId="3" fontId="1" fillId="2" borderId="10" xfId="0" applyNumberFormat="1" applyFont="1" applyFill="1" applyBorder="1" applyAlignment="1" applyProtection="1">
      <alignment horizontal="center" vertical="center"/>
      <protection locked="0"/>
    </xf>
    <xf numFmtId="3" fontId="0" fillId="2" borderId="10" xfId="0" applyNumberFormat="1" applyFill="1" applyBorder="1" applyAlignment="1" applyProtection="1">
      <alignment horizontal="center" vertical="center"/>
      <protection locked="0"/>
    </xf>
    <xf numFmtId="3" fontId="0" fillId="2" borderId="3" xfId="0" applyNumberFormat="1"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0" fillId="2" borderId="39" xfId="0" applyFill="1" applyBorder="1" applyAlignment="1" applyProtection="1">
      <alignment horizontal="center" vertical="center"/>
      <protection locked="0"/>
    </xf>
    <xf numFmtId="0" fontId="1" fillId="0" borderId="2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10" xfId="0" applyFont="1" applyBorder="1" applyAlignment="1">
      <alignment horizontal="center" vertical="center"/>
    </xf>
    <xf numFmtId="1" fontId="1" fillId="2" borderId="26" xfId="0" applyNumberFormat="1" applyFont="1" applyFill="1" applyBorder="1" applyAlignment="1" applyProtection="1">
      <alignment horizontal="center" vertical="center"/>
      <protection locked="0"/>
    </xf>
    <xf numFmtId="1" fontId="1" fillId="2" borderId="8" xfId="0" applyNumberFormat="1" applyFont="1" applyFill="1" applyBorder="1" applyAlignment="1" applyProtection="1">
      <alignment horizontal="center" vertical="center"/>
      <protection locked="0"/>
    </xf>
    <xf numFmtId="1" fontId="1" fillId="2" borderId="9" xfId="0" applyNumberFormat="1" applyFont="1" applyFill="1" applyBorder="1" applyAlignment="1" applyProtection="1">
      <alignment horizontal="center" vertical="center"/>
      <protection locked="0"/>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 fillId="0" borderId="37" xfId="0" applyFont="1" applyBorder="1" applyAlignment="1">
      <alignment horizontal="left" vertical="center"/>
    </xf>
    <xf numFmtId="0" fontId="1" fillId="0" borderId="38" xfId="0" applyFont="1" applyBorder="1" applyAlignment="1">
      <alignment horizontal="left" vertical="center"/>
    </xf>
    <xf numFmtId="0" fontId="1" fillId="0" borderId="39" xfId="0" applyFont="1" applyBorder="1" applyAlignment="1">
      <alignment horizontal="left" vertical="center"/>
    </xf>
    <xf numFmtId="0" fontId="3" fillId="0" borderId="22" xfId="0" applyFont="1" applyBorder="1" applyAlignment="1">
      <alignment horizontal="left" vertical="center"/>
    </xf>
    <xf numFmtId="0" fontId="3" fillId="0" borderId="0" xfId="0" applyFont="1" applyAlignment="1">
      <alignment horizontal="left" vertical="center"/>
    </xf>
    <xf numFmtId="0" fontId="3" fillId="0" borderId="23" xfId="0" applyFont="1" applyBorder="1" applyAlignment="1">
      <alignment horizontal="left" vertical="center"/>
    </xf>
    <xf numFmtId="0" fontId="1" fillId="0" borderId="4" xfId="0" applyFont="1" applyBorder="1" applyAlignment="1">
      <alignment horizontal="center" vertical="center"/>
    </xf>
    <xf numFmtId="0" fontId="1" fillId="0" borderId="25" xfId="0" applyFont="1" applyBorder="1" applyAlignment="1">
      <alignment horizontal="center" vertical="center"/>
    </xf>
    <xf numFmtId="0" fontId="1" fillId="0" borderId="14" xfId="0" applyFont="1" applyBorder="1" applyAlignment="1">
      <alignment horizontal="center" vertical="center"/>
    </xf>
    <xf numFmtId="0" fontId="1" fillId="4" borderId="20" xfId="0" applyFont="1" applyFill="1" applyBorder="1" applyAlignment="1">
      <alignment horizontal="left" vertical="center"/>
    </xf>
    <xf numFmtId="0" fontId="0" fillId="4" borderId="20" xfId="0" applyFill="1" applyBorder="1" applyAlignment="1">
      <alignment horizontal="left" vertical="center"/>
    </xf>
    <xf numFmtId="0" fontId="0" fillId="4" borderId="21" xfId="0" applyFill="1" applyBorder="1" applyAlignment="1">
      <alignment horizontal="left" vertical="center"/>
    </xf>
    <xf numFmtId="0" fontId="5" fillId="2" borderId="26"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1" fillId="0" borderId="29" xfId="0" applyFont="1" applyBorder="1" applyAlignment="1">
      <alignment horizontal="left" vertical="center"/>
    </xf>
    <xf numFmtId="0" fontId="0" fillId="0" borderId="1" xfId="0" applyBorder="1" applyAlignment="1">
      <alignment horizontal="left" vertical="center"/>
    </xf>
    <xf numFmtId="165" fontId="0" fillId="2" borderId="1" xfId="0" applyNumberFormat="1" applyFill="1" applyBorder="1" applyAlignment="1" applyProtection="1">
      <alignment horizontal="center" vertical="center"/>
      <protection locked="0"/>
    </xf>
    <xf numFmtId="165" fontId="0" fillId="2" borderId="30" xfId="0" applyNumberForma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Alignment="1">
      <alignment horizontal="center" vertical="center" wrapText="1"/>
    </xf>
    <xf numFmtId="0" fontId="1" fillId="0" borderId="23" xfId="0" applyFont="1" applyBorder="1" applyAlignment="1">
      <alignment horizontal="center" vertical="center" wrapText="1"/>
    </xf>
    <xf numFmtId="164" fontId="1" fillId="2" borderId="11" xfId="0" applyNumberFormat="1" applyFont="1" applyFill="1" applyBorder="1" applyAlignment="1" applyProtection="1">
      <alignment horizontal="center" vertical="center"/>
      <protection locked="0"/>
    </xf>
    <xf numFmtId="164" fontId="1" fillId="2" borderId="0" xfId="0" applyNumberFormat="1" applyFont="1" applyFill="1" applyAlignment="1" applyProtection="1">
      <alignment horizontal="center" vertical="center"/>
      <protection locked="0"/>
    </xf>
    <xf numFmtId="164" fontId="1" fillId="2" borderId="23" xfId="0" applyNumberFormat="1" applyFont="1" applyFill="1" applyBorder="1" applyAlignment="1" applyProtection="1">
      <alignment horizontal="center" vertical="center"/>
      <protection locked="0"/>
    </xf>
    <xf numFmtId="0" fontId="1" fillId="0" borderId="2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2" xfId="0" applyFont="1" applyBorder="1" applyAlignment="1">
      <alignment horizontal="center" vertical="center" wrapText="1"/>
    </xf>
    <xf numFmtId="164" fontId="1" fillId="2" borderId="22" xfId="0" applyNumberFormat="1" applyFont="1" applyFill="1" applyBorder="1" applyAlignment="1" applyProtection="1">
      <alignment horizontal="center" vertical="center"/>
      <protection locked="0"/>
    </xf>
    <xf numFmtId="164" fontId="1" fillId="2" borderId="12" xfId="0" applyNumberFormat="1" applyFont="1" applyFill="1" applyBorder="1" applyAlignment="1" applyProtection="1">
      <alignment horizontal="center" vertical="center"/>
      <protection locked="0"/>
    </xf>
    <xf numFmtId="0" fontId="1" fillId="4" borderId="19" xfId="0" applyFont="1" applyFill="1" applyBorder="1" applyAlignment="1">
      <alignment horizontal="left"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 fillId="0" borderId="22" xfId="0" applyFont="1" applyBorder="1" applyAlignment="1">
      <alignment horizontal="left" vertical="center"/>
    </xf>
    <xf numFmtId="0" fontId="1" fillId="0" borderId="0" xfId="0" applyFont="1" applyAlignment="1">
      <alignment horizontal="left" vertical="center"/>
    </xf>
    <xf numFmtId="0" fontId="1"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1" fillId="0" borderId="15" xfId="0" applyFont="1" applyBorder="1" applyAlignment="1">
      <alignment horizontal="center" vertical="center"/>
    </xf>
    <xf numFmtId="0" fontId="11" fillId="0" borderId="18" xfId="0" applyFont="1" applyBorder="1" applyAlignment="1">
      <alignment horizontal="center" vertical="center"/>
    </xf>
    <xf numFmtId="0" fontId="11" fillId="0" borderId="13"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6" xfId="0" applyBorder="1" applyAlignment="1">
      <alignment horizontal="center" vertical="center"/>
    </xf>
    <xf numFmtId="0" fontId="1" fillId="0" borderId="1" xfId="0" applyFont="1" applyBorder="1" applyAlignment="1">
      <alignment horizontal="left" vertical="center"/>
    </xf>
    <xf numFmtId="0" fontId="15" fillId="0" borderId="1" xfId="0" applyFont="1" applyBorder="1" applyAlignment="1">
      <alignment horizontal="center" vertical="center"/>
    </xf>
    <xf numFmtId="0" fontId="15" fillId="0" borderId="30" xfId="0" applyFont="1" applyBorder="1" applyAlignment="1">
      <alignment horizontal="center" vertical="center"/>
    </xf>
    <xf numFmtId="3" fontId="1" fillId="5" borderId="10" xfId="0" applyNumberFormat="1" applyFont="1" applyFill="1" applyBorder="1" applyAlignment="1">
      <alignment horizontal="center" vertical="center"/>
    </xf>
    <xf numFmtId="3" fontId="1" fillId="5" borderId="28" xfId="0" applyNumberFormat="1" applyFont="1" applyFill="1" applyBorder="1" applyAlignment="1">
      <alignment horizontal="center" vertical="center"/>
    </xf>
    <xf numFmtId="0" fontId="1" fillId="0" borderId="0" xfId="0" applyFont="1" applyAlignment="1">
      <alignment horizontal="center" vertical="center"/>
    </xf>
    <xf numFmtId="0" fontId="1" fillId="3" borderId="0" xfId="0" applyFont="1" applyFill="1" applyAlignment="1">
      <alignment horizontal="center" vertical="center"/>
    </xf>
    <xf numFmtId="0" fontId="14" fillId="6" borderId="1" xfId="0" applyFont="1" applyFill="1" applyBorder="1" applyAlignment="1">
      <alignment horizontal="left" vertical="center"/>
    </xf>
    <xf numFmtId="0" fontId="14" fillId="6" borderId="30" xfId="0" applyFont="1" applyFill="1" applyBorder="1" applyAlignment="1">
      <alignment horizontal="left" vertical="center"/>
    </xf>
    <xf numFmtId="0" fontId="11" fillId="0" borderId="7" xfId="0" applyFont="1" applyBorder="1" applyAlignment="1">
      <alignment horizontal="center" vertical="center"/>
    </xf>
    <xf numFmtId="0" fontId="11" fillId="0" borderId="27" xfId="0" applyFont="1" applyBorder="1" applyAlignment="1">
      <alignment horizontal="center" vertical="center"/>
    </xf>
    <xf numFmtId="0" fontId="1" fillId="0" borderId="2" xfId="0" applyFont="1" applyBorder="1" applyAlignment="1">
      <alignment horizontal="left" vertical="center"/>
    </xf>
    <xf numFmtId="0" fontId="1" fillId="0" borderId="10" xfId="0" applyFont="1" applyBorder="1" applyAlignment="1">
      <alignment horizontal="left" vertical="center"/>
    </xf>
    <xf numFmtId="0" fontId="1" fillId="0" borderId="3" xfId="0" applyFont="1" applyBorder="1" applyAlignment="1">
      <alignment horizontal="left" vertical="center"/>
    </xf>
    <xf numFmtId="1" fontId="1" fillId="2" borderId="7" xfId="0" applyNumberFormat="1" applyFont="1" applyFill="1" applyBorder="1" applyAlignment="1" applyProtection="1">
      <alignment horizontal="center" vertical="center"/>
      <protection locked="0"/>
    </xf>
    <xf numFmtId="1" fontId="1" fillId="2" borderId="27" xfId="0" applyNumberFormat="1" applyFont="1" applyFill="1" applyBorder="1" applyAlignment="1" applyProtection="1">
      <alignment horizontal="center" vertical="center"/>
      <protection locked="0"/>
    </xf>
    <xf numFmtId="0" fontId="18" fillId="0" borderId="0" xfId="0" applyFont="1" applyAlignment="1">
      <alignment horizontal="left" vertical="top"/>
    </xf>
    <xf numFmtId="0" fontId="18" fillId="0" borderId="11" xfId="0" applyFont="1" applyBorder="1" applyAlignment="1">
      <alignment horizontal="left" vertical="top"/>
    </xf>
    <xf numFmtId="164" fontId="0" fillId="2" borderId="0" xfId="0" applyNumberFormat="1" applyFill="1" applyAlignment="1" applyProtection="1">
      <alignment horizontal="center" vertical="center"/>
      <protection locked="0"/>
    </xf>
    <xf numFmtId="164" fontId="0" fillId="2" borderId="12" xfId="0" applyNumberForma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1" fillId="0" borderId="24" xfId="0" applyFont="1" applyBorder="1" applyAlignment="1">
      <alignment horizontal="left" vertical="center"/>
    </xf>
    <xf numFmtId="0" fontId="1" fillId="0" borderId="5" xfId="0" applyFont="1" applyBorder="1" applyAlignment="1">
      <alignment horizontal="left" vertical="center"/>
    </xf>
    <xf numFmtId="0" fontId="1" fillId="0" borderId="4" xfId="0" applyFont="1" applyBorder="1" applyAlignment="1">
      <alignment horizontal="left" vertical="center"/>
    </xf>
    <xf numFmtId="0" fontId="0" fillId="0" borderId="5" xfId="0" applyBorder="1" applyAlignment="1">
      <alignment horizontal="left" vertical="center"/>
    </xf>
    <xf numFmtId="0" fontId="0" fillId="0" borderId="6" xfId="0" applyBorder="1" applyAlignment="1">
      <alignment vertical="center"/>
    </xf>
    <xf numFmtId="0" fontId="1" fillId="2" borderId="11" xfId="0" applyFont="1" applyFill="1" applyBorder="1" applyAlignment="1" applyProtection="1">
      <alignment horizontal="center" vertical="center"/>
      <protection locked="0"/>
    </xf>
    <xf numFmtId="0" fontId="0" fillId="0" borderId="6" xfId="0" applyBorder="1" applyAlignment="1">
      <alignment horizontal="left" vertical="center"/>
    </xf>
    <xf numFmtId="0" fontId="9" fillId="0" borderId="8" xfId="1" applyBorder="1" applyAlignment="1" applyProtection="1">
      <alignment horizontal="left" vertical="center"/>
    </xf>
    <xf numFmtId="0" fontId="9" fillId="0" borderId="9" xfId="1" applyBorder="1" applyAlignment="1" applyProtection="1">
      <alignment horizontal="left" vertical="center"/>
    </xf>
    <xf numFmtId="0" fontId="1" fillId="2" borderId="26" xfId="0" applyFont="1"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 fillId="0" borderId="1" xfId="0" applyFont="1" applyBorder="1" applyAlignment="1">
      <alignment horizontal="center" vertical="center"/>
    </xf>
    <xf numFmtId="0" fontId="0" fillId="0" borderId="1" xfId="0" applyBorder="1" applyAlignment="1">
      <alignment horizontal="center" vertical="center"/>
    </xf>
    <xf numFmtId="0" fontId="1" fillId="2" borderId="22" xfId="0" applyFont="1"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2" borderId="22" xfId="0" applyFill="1" applyBorder="1" applyAlignment="1" applyProtection="1">
      <alignment horizontal="left" vertical="top" wrapText="1"/>
      <protection locked="0"/>
    </xf>
    <xf numFmtId="0" fontId="0" fillId="2" borderId="26"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0" borderId="0" xfId="0" applyAlignment="1">
      <alignment vertical="center"/>
    </xf>
    <xf numFmtId="0" fontId="3" fillId="0" borderId="24" xfId="0" applyFont="1" applyBorder="1" applyAlignment="1">
      <alignment horizontal="left" vertical="center"/>
    </xf>
    <xf numFmtId="0" fontId="3" fillId="0" borderId="5" xfId="0" applyFont="1" applyBorder="1" applyAlignment="1">
      <alignment horizontal="left" vertical="center"/>
    </xf>
    <xf numFmtId="0" fontId="3" fillId="0" borderId="25" xfId="0" applyFont="1" applyBorder="1" applyAlignment="1">
      <alignment horizontal="left" vertical="center"/>
    </xf>
    <xf numFmtId="0" fontId="5" fillId="3" borderId="0" xfId="0" applyFont="1" applyFill="1" applyAlignment="1">
      <alignment horizontal="center" vertical="center"/>
    </xf>
    <xf numFmtId="3" fontId="1" fillId="2" borderId="3" xfId="0" applyNumberFormat="1" applyFont="1" applyFill="1" applyBorder="1" applyAlignment="1" applyProtection="1">
      <alignment horizontal="center" vertical="center"/>
      <protection locked="0"/>
    </xf>
    <xf numFmtId="0" fontId="0" fillId="0" borderId="10" xfId="0" applyBorder="1" applyAlignment="1">
      <alignment horizontal="left" vertical="center"/>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0" xfId="0" applyFont="1" applyFill="1" applyAlignment="1">
      <alignment horizontal="center" vertical="center"/>
    </xf>
    <xf numFmtId="0" fontId="1" fillId="4" borderId="21" xfId="0" applyFont="1" applyFill="1" applyBorder="1" applyAlignment="1">
      <alignment horizontal="center" vertical="center"/>
    </xf>
    <xf numFmtId="0" fontId="10" fillId="4" borderId="0" xfId="0" applyFont="1" applyFill="1" applyAlignment="1">
      <alignment horizontal="center" vertical="center"/>
    </xf>
    <xf numFmtId="0" fontId="1" fillId="0" borderId="25" xfId="0" applyFont="1" applyBorder="1" applyAlignment="1">
      <alignment horizontal="left" vertical="center"/>
    </xf>
    <xf numFmtId="0" fontId="12" fillId="2" borderId="22" xfId="1" applyFont="1" applyFill="1" applyBorder="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3" fontId="0" fillId="2" borderId="28" xfId="0" applyNumberFormat="1" applyFill="1" applyBorder="1" applyAlignment="1" applyProtection="1">
      <alignment horizontal="center" vertical="center"/>
      <protection locked="0"/>
    </xf>
    <xf numFmtId="0" fontId="2" fillId="0" borderId="5" xfId="0" applyFont="1" applyBorder="1" applyAlignment="1">
      <alignment horizontal="left" vertical="center"/>
    </xf>
    <xf numFmtId="0" fontId="1" fillId="2" borderId="7" xfId="0" applyFont="1" applyFill="1" applyBorder="1" applyAlignment="1" applyProtection="1">
      <alignment horizontal="center" vertical="center"/>
      <protection locked="0"/>
    </xf>
    <xf numFmtId="164" fontId="1" fillId="2" borderId="7" xfId="0" applyNumberFormat="1" applyFont="1" applyFill="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164" fontId="0" fillId="0" borderId="27" xfId="0" applyNumberFormat="1" applyBorder="1" applyAlignment="1" applyProtection="1">
      <alignment horizontal="center" vertical="center"/>
      <protection locked="0"/>
    </xf>
    <xf numFmtId="0" fontId="0" fillId="0" borderId="5" xfId="0" applyBorder="1" applyAlignment="1">
      <alignment vertical="center"/>
    </xf>
    <xf numFmtId="0" fontId="1" fillId="2" borderId="2" xfId="0" applyFont="1" applyFill="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1" fontId="0" fillId="0" borderId="8" xfId="0" applyNumberFormat="1" applyBorder="1" applyAlignment="1" applyProtection="1">
      <alignment horizontal="center" vertical="center"/>
      <protection locked="0"/>
    </xf>
    <xf numFmtId="1" fontId="0" fillId="0" borderId="9" xfId="0" applyNumberFormat="1" applyBorder="1" applyAlignment="1" applyProtection="1">
      <alignment horizontal="center" vertical="center"/>
      <protection locked="0"/>
    </xf>
    <xf numFmtId="0" fontId="2" fillId="0" borderId="24" xfId="0" applyFont="1" applyBorder="1" applyAlignment="1">
      <alignment horizontal="left" vertical="center"/>
    </xf>
    <xf numFmtId="0" fontId="18" fillId="0" borderId="5" xfId="0" applyFont="1" applyBorder="1" applyAlignment="1">
      <alignment horizontal="left" vertical="top"/>
    </xf>
    <xf numFmtId="0" fontId="0" fillId="0" borderId="0" xfId="0" applyAlignment="1">
      <alignment horizontal="center" vertical="center"/>
    </xf>
    <xf numFmtId="3" fontId="1" fillId="2" borderId="2" xfId="0" applyNumberFormat="1" applyFont="1" applyFill="1" applyBorder="1" applyAlignment="1" applyProtection="1">
      <alignment horizontal="center" vertical="center"/>
      <protection locked="0"/>
    </xf>
    <xf numFmtId="0" fontId="1" fillId="5" borderId="2" xfId="0" applyFont="1" applyFill="1" applyBorder="1" applyAlignment="1">
      <alignment horizontal="center" vertical="center"/>
    </xf>
    <xf numFmtId="0" fontId="0" fillId="5" borderId="10" xfId="0" applyFill="1" applyBorder="1" applyAlignment="1">
      <alignment horizontal="center" vertical="center"/>
    </xf>
    <xf numFmtId="0" fontId="0" fillId="5" borderId="3" xfId="0" applyFill="1" applyBorder="1" applyAlignment="1">
      <alignment horizontal="center" vertical="center"/>
    </xf>
    <xf numFmtId="1" fontId="1" fillId="2" borderId="2" xfId="0" applyNumberFormat="1" applyFont="1" applyFill="1" applyBorder="1" applyAlignment="1" applyProtection="1">
      <alignment horizontal="center" vertical="center"/>
      <protection locked="0"/>
    </xf>
    <xf numFmtId="1" fontId="0" fillId="2" borderId="3" xfId="0" applyNumberFormat="1" applyFill="1" applyBorder="1" applyAlignment="1" applyProtection="1">
      <alignment horizontal="center" vertical="center"/>
      <protection locked="0"/>
    </xf>
    <xf numFmtId="0" fontId="0" fillId="0" borderId="0" xfId="0" applyAlignment="1">
      <alignment horizontal="left" vertical="center"/>
    </xf>
    <xf numFmtId="0" fontId="0" fillId="0" borderId="22" xfId="0" applyBorder="1" applyAlignment="1">
      <alignment horizontal="left" vertical="center"/>
    </xf>
    <xf numFmtId="0" fontId="0" fillId="0" borderId="10" xfId="0" applyBorder="1" applyAlignment="1">
      <alignment vertical="center"/>
    </xf>
    <xf numFmtId="0" fontId="0" fillId="0" borderId="3" xfId="0" applyBorder="1" applyAlignment="1">
      <alignment vertical="center"/>
    </xf>
    <xf numFmtId="0" fontId="0" fillId="0" borderId="12" xfId="0" applyBorder="1" applyAlignment="1">
      <alignment vertical="center"/>
    </xf>
    <xf numFmtId="0" fontId="1" fillId="2" borderId="2" xfId="0" applyFont="1" applyFill="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3" xfId="0" applyFont="1" applyBorder="1" applyAlignment="1" applyProtection="1">
      <alignment vertical="center"/>
      <protection locked="0"/>
    </xf>
    <xf numFmtId="1" fontId="0" fillId="0" borderId="3" xfId="0" applyNumberFormat="1" applyBorder="1" applyAlignment="1" applyProtection="1">
      <alignment horizontal="center" vertical="center"/>
      <protection locked="0"/>
    </xf>
    <xf numFmtId="0" fontId="0" fillId="0" borderId="12" xfId="0" applyBorder="1" applyAlignment="1">
      <alignment horizontal="left" vertical="center"/>
    </xf>
    <xf numFmtId="1" fontId="1" fillId="2" borderId="3" xfId="0" applyNumberFormat="1" applyFont="1" applyFill="1" applyBorder="1" applyAlignment="1" applyProtection="1">
      <alignment horizontal="center" vertical="center"/>
      <protection locked="0"/>
    </xf>
    <xf numFmtId="0" fontId="1" fillId="5" borderId="10" xfId="0" applyFont="1" applyFill="1" applyBorder="1" applyAlignment="1">
      <alignment horizontal="center" vertical="center"/>
    </xf>
    <xf numFmtId="0" fontId="1" fillId="5" borderId="28" xfId="0" applyFont="1" applyFill="1" applyBorder="1" applyAlignment="1">
      <alignment horizontal="center" vertical="center"/>
    </xf>
    <xf numFmtId="0" fontId="1" fillId="2" borderId="3" xfId="0" applyFont="1" applyFill="1" applyBorder="1" applyAlignment="1" applyProtection="1">
      <alignment horizontal="center" vertical="center"/>
      <protection locked="0"/>
    </xf>
    <xf numFmtId="0" fontId="1" fillId="2" borderId="28" xfId="0" applyFont="1" applyFill="1" applyBorder="1" applyAlignment="1" applyProtection="1">
      <alignment horizontal="center" vertical="center"/>
      <protection locked="0"/>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2" borderId="35" xfId="0" applyFont="1" applyFill="1"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0" xfId="0"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1" fillId="2" borderId="32" xfId="0" applyFont="1" applyFill="1" applyBorder="1" applyAlignment="1" applyProtection="1">
      <alignment horizontal="center" vertical="center"/>
      <protection locked="0"/>
    </xf>
    <xf numFmtId="0" fontId="0" fillId="0" borderId="34" xfId="0" applyBorder="1" applyAlignment="1" applyProtection="1">
      <alignment horizontal="center" vertical="center"/>
      <protection locked="0"/>
    </xf>
    <xf numFmtId="164" fontId="1" fillId="2" borderId="35" xfId="0" applyNumberFormat="1" applyFont="1" applyFill="1" applyBorder="1" applyAlignment="1" applyProtection="1">
      <alignment horizontal="center" vertical="center"/>
      <protection locked="0"/>
    </xf>
    <xf numFmtId="164" fontId="0" fillId="0" borderId="33" xfId="0" applyNumberFormat="1" applyBorder="1" applyAlignment="1" applyProtection="1">
      <alignment horizontal="center" vertical="center"/>
      <protection locked="0"/>
    </xf>
    <xf numFmtId="164" fontId="0" fillId="0" borderId="34" xfId="0" applyNumberFormat="1" applyBorder="1" applyAlignment="1" applyProtection="1">
      <alignment horizontal="center" vertical="center"/>
      <protection locked="0"/>
    </xf>
    <xf numFmtId="0" fontId="0" fillId="0" borderId="25" xfId="0" applyBorder="1" applyAlignment="1">
      <alignment vertical="center"/>
    </xf>
    <xf numFmtId="0" fontId="1" fillId="0" borderId="26" xfId="0" applyFont="1" applyBorder="1" applyAlignment="1">
      <alignment horizontal="left" vertical="center"/>
    </xf>
    <xf numFmtId="0" fontId="0" fillId="0" borderId="8" xfId="0" applyBorder="1" applyAlignment="1">
      <alignment vertical="center"/>
    </xf>
    <xf numFmtId="0" fontId="0" fillId="0" borderId="9" xfId="0" applyBorder="1" applyAlignment="1">
      <alignment vertical="center"/>
    </xf>
    <xf numFmtId="0" fontId="0" fillId="0" borderId="25" xfId="0" applyBorder="1" applyAlignment="1">
      <alignment horizontal="left" vertical="center"/>
    </xf>
    <xf numFmtId="0" fontId="1" fillId="0" borderId="0" xfId="0" applyFont="1" applyAlignment="1" applyProtection="1">
      <alignment vertical="top" wrapText="1"/>
      <protection locked="0"/>
    </xf>
    <xf numFmtId="0" fontId="1" fillId="0" borderId="23" xfId="0" applyFont="1" applyBorder="1" applyAlignment="1" applyProtection="1">
      <alignment vertical="top" wrapText="1"/>
      <protection locked="0"/>
    </xf>
    <xf numFmtId="0" fontId="1" fillId="0" borderId="26" xfId="0" applyFont="1" applyBorder="1" applyAlignment="1" applyProtection="1">
      <alignment vertical="top" wrapText="1"/>
      <protection locked="0"/>
    </xf>
    <xf numFmtId="0" fontId="1" fillId="0" borderId="8" xfId="0" applyFont="1" applyBorder="1" applyAlignment="1" applyProtection="1">
      <alignment vertical="top" wrapText="1"/>
      <protection locked="0"/>
    </xf>
    <xf numFmtId="0" fontId="1" fillId="0" borderId="27" xfId="0" applyFont="1" applyBorder="1" applyAlignment="1" applyProtection="1">
      <alignment vertical="top" wrapText="1"/>
      <protection locked="0"/>
    </xf>
    <xf numFmtId="0" fontId="0" fillId="0" borderId="0" xfId="0" applyAlignment="1" applyProtection="1">
      <alignment vertical="top" wrapText="1"/>
      <protection locked="0"/>
    </xf>
    <xf numFmtId="0" fontId="0" fillId="0" borderId="23" xfId="0" applyBorder="1" applyAlignment="1" applyProtection="1">
      <alignment vertical="top" wrapText="1"/>
      <protection locked="0"/>
    </xf>
    <xf numFmtId="0" fontId="0" fillId="0" borderId="26"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27" xfId="0" applyBorder="1" applyAlignment="1" applyProtection="1">
      <alignment vertical="top" wrapText="1"/>
      <protection locked="0"/>
    </xf>
    <xf numFmtId="0" fontId="0" fillId="0" borderId="1" xfId="0" applyBorder="1" applyAlignment="1">
      <alignment vertical="center"/>
    </xf>
    <xf numFmtId="165" fontId="0" fillId="2" borderId="8" xfId="0" applyNumberFormat="1" applyFill="1" applyBorder="1" applyAlignment="1" applyProtection="1">
      <alignment horizontal="center" vertical="center"/>
      <protection locked="0"/>
    </xf>
    <xf numFmtId="165" fontId="0" fillId="2" borderId="27" xfId="0" applyNumberFormat="1" applyFill="1" applyBorder="1" applyAlignment="1" applyProtection="1">
      <alignment horizontal="center" vertical="center"/>
      <protection locked="0"/>
    </xf>
    <xf numFmtId="0" fontId="18" fillId="0" borderId="10" xfId="0" applyFont="1" applyBorder="1" applyAlignment="1">
      <alignment horizontal="left" vertical="top"/>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5" fillId="0" borderId="0" xfId="0" quotePrefix="1" applyFont="1" applyAlignment="1">
      <alignment horizontal="left" vertical="top" wrapText="1"/>
    </xf>
    <xf numFmtId="0" fontId="4" fillId="0" borderId="0" xfId="0" applyFont="1" applyAlignment="1">
      <alignment vertical="top" wrapText="1"/>
    </xf>
    <xf numFmtId="0" fontId="4" fillId="0" borderId="12" xfId="0" applyFont="1" applyBorder="1" applyAlignment="1">
      <alignment vertical="top" wrapText="1"/>
    </xf>
    <xf numFmtId="0" fontId="0" fillId="0" borderId="0" xfId="0"/>
    <xf numFmtId="0" fontId="0" fillId="0" borderId="12" xfId="0" applyBorder="1"/>
    <xf numFmtId="0" fontId="4" fillId="0" borderId="0" xfId="0" applyFont="1" applyAlignment="1">
      <alignment horizontal="left" vertical="top" wrapText="1"/>
    </xf>
    <xf numFmtId="0" fontId="4" fillId="0" borderId="12" xfId="0" applyFont="1" applyBorder="1" applyAlignment="1">
      <alignment horizontal="left" vertical="top" wrapText="1"/>
    </xf>
    <xf numFmtId="0" fontId="1" fillId="0" borderId="11" xfId="0" applyFont="1" applyBorder="1" applyAlignment="1">
      <alignment horizontal="left" vertical="top"/>
    </xf>
    <xf numFmtId="0" fontId="0" fillId="0" borderId="0" xfId="0" applyAlignment="1">
      <alignment horizontal="left" vertical="top"/>
    </xf>
    <xf numFmtId="0" fontId="1" fillId="0" borderId="0" xfId="0" quotePrefix="1" applyFont="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0" fillId="0" borderId="0" xfId="0" applyAlignment="1">
      <alignment wrapText="1"/>
    </xf>
    <xf numFmtId="0" fontId="0" fillId="0" borderId="12" xfId="0" applyBorder="1" applyAlignment="1">
      <alignment wrapText="1"/>
    </xf>
    <xf numFmtId="0" fontId="1" fillId="0" borderId="0" xfId="0" quotePrefix="1" applyFont="1" applyAlignment="1">
      <alignment horizontal="left" vertical="center" wrapText="1"/>
    </xf>
    <xf numFmtId="0" fontId="0" fillId="0" borderId="0" xfId="0" applyAlignment="1">
      <alignment vertical="top" wrapText="1"/>
    </xf>
    <xf numFmtId="0" fontId="0" fillId="0" borderId="12" xfId="0" applyBorder="1" applyAlignment="1">
      <alignment vertical="top" wrapText="1"/>
    </xf>
    <xf numFmtId="0" fontId="0" fillId="0" borderId="0" xfId="0" applyAlignment="1">
      <alignment horizontal="left" wrapText="1"/>
    </xf>
    <xf numFmtId="0" fontId="0" fillId="0" borderId="12" xfId="0" applyBorder="1" applyAlignment="1">
      <alignment horizontal="left" wrapText="1"/>
    </xf>
    <xf numFmtId="0" fontId="1" fillId="0" borderId="8" xfId="0" quotePrefix="1" applyFont="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1" fillId="4" borderId="4" xfId="0" applyFont="1" applyFill="1" applyBorder="1" applyAlignment="1">
      <alignment horizontal="left" vertical="center"/>
    </xf>
    <xf numFmtId="0" fontId="1" fillId="4" borderId="5" xfId="0" applyFont="1" applyFill="1" applyBorder="1" applyAlignment="1">
      <alignment horizontal="left" vertical="center"/>
    </xf>
    <xf numFmtId="0" fontId="0" fillId="0" borderId="12" xfId="0" applyBorder="1" applyAlignment="1">
      <alignment horizontal="left" vertical="top"/>
    </xf>
    <xf numFmtId="0" fontId="1" fillId="0" borderId="12" xfId="0" quotePrefix="1" applyFont="1" applyBorder="1" applyAlignment="1">
      <alignment horizontal="left" vertical="top"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6" xfId="0" applyFont="1" applyFill="1" applyBorder="1" applyAlignment="1">
      <alignment horizontal="center" vertical="center"/>
    </xf>
    <xf numFmtId="0" fontId="2" fillId="0" borderId="11" xfId="0" applyFont="1" applyBorder="1" applyAlignment="1">
      <alignment horizontal="left" vertical="center"/>
    </xf>
    <xf numFmtId="0" fontId="1" fillId="0" borderId="11" xfId="0" applyFont="1" applyBorder="1" applyAlignment="1">
      <alignment horizontal="left" vertical="top" wrapText="1"/>
    </xf>
    <xf numFmtId="0" fontId="0" fillId="0" borderId="0" xfId="0" applyAlignment="1">
      <alignment horizontal="left"/>
    </xf>
    <xf numFmtId="0" fontId="0" fillId="0" borderId="12" xfId="0" applyBorder="1" applyAlignment="1">
      <alignment horizontal="left"/>
    </xf>
    <xf numFmtId="0" fontId="0" fillId="0" borderId="11" xfId="0" applyBorder="1" applyAlignment="1">
      <alignment horizontal="left"/>
    </xf>
    <xf numFmtId="0" fontId="0" fillId="0" borderId="11" xfId="0" applyBorder="1" applyAlignment="1">
      <alignment horizontal="left" vertical="top" wrapText="1"/>
    </xf>
    <xf numFmtId="0" fontId="0" fillId="0" borderId="11" xfId="0" applyBorder="1"/>
  </cellXfs>
  <cellStyles count="2">
    <cellStyle name="Hyperlink" xfId="1" builtinId="8"/>
    <cellStyle name="Normal" xfId="0" builtinId="0"/>
  </cellStyles>
  <dxfs count="19">
    <dxf>
      <font>
        <color theme="0"/>
      </font>
      <fill>
        <patternFill>
          <bgColor rgb="FF00B050"/>
        </patternFill>
      </fill>
    </dxf>
    <dxf>
      <font>
        <color theme="0"/>
      </font>
      <fill>
        <patternFill>
          <bgColor rgb="FFFF0000"/>
        </patternFill>
      </fill>
    </dxf>
    <dxf>
      <fill>
        <patternFill>
          <bgColor rgb="FFFF0000"/>
        </patternFill>
      </fill>
    </dxf>
    <dxf>
      <fill>
        <patternFill>
          <bgColor rgb="FF00B050"/>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00B050"/>
        </patternFill>
      </fill>
    </dxf>
    <dxf>
      <fill>
        <patternFill>
          <bgColor rgb="FF00B050"/>
        </patternFill>
      </fill>
    </dxf>
    <dxf>
      <font>
        <color theme="0"/>
      </font>
      <fill>
        <patternFill>
          <bgColor rgb="FF00B050"/>
        </patternFill>
      </fill>
    </dxf>
    <dxf>
      <font>
        <color theme="0"/>
      </font>
      <fill>
        <patternFill>
          <bgColor rgb="FFFF0000"/>
        </patternFill>
      </fill>
    </dxf>
    <dxf>
      <fill>
        <patternFill>
          <bgColor rgb="FFFF0000"/>
        </patternFill>
      </fill>
    </dxf>
    <dxf>
      <font>
        <color theme="0"/>
      </font>
      <fill>
        <patternFill>
          <bgColor rgb="FF00B050"/>
        </patternFill>
      </fill>
    </dxf>
    <dxf>
      <font>
        <color theme="0"/>
      </font>
      <fill>
        <patternFill>
          <bgColor rgb="FFFF0000"/>
        </patternFill>
      </fill>
    </dxf>
    <dxf>
      <fill>
        <patternFill>
          <bgColor rgb="FF00B050"/>
        </patternFill>
      </fill>
    </dxf>
    <dxf>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theme="7" tint="-0.24994659260841701"/>
        </patternFill>
      </fill>
    </dxf>
  </dxfs>
  <tableStyles count="0" defaultTableStyle="TableStyleMedium2" defaultPivotStyle="PivotStyleLight16"/>
  <colors>
    <mruColors>
      <color rgb="FFFFFECE"/>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19707</xdr:colOff>
      <xdr:row>57</xdr:row>
      <xdr:rowOff>15262</xdr:rowOff>
    </xdr:from>
    <xdr:to>
      <xdr:col>32</xdr:col>
      <xdr:colOff>157369</xdr:colOff>
      <xdr:row>67</xdr:row>
      <xdr:rowOff>162236</xdr:rowOff>
    </xdr:to>
    <xdr:pic>
      <xdr:nvPicPr>
        <xdr:cNvPr id="2" name="Picture 1">
          <a:extLst>
            <a:ext uri="{FF2B5EF4-FFF2-40B4-BE49-F238E27FC236}">
              <a16:creationId xmlns:a16="http://schemas.microsoft.com/office/drawing/2014/main" id="{2FB318F5-EF7E-48B0-8AA9-DDD24AFE941E}"/>
            </a:ext>
          </a:extLst>
        </xdr:cNvPr>
        <xdr:cNvPicPr>
          <a:picLocks noChangeAspect="1"/>
        </xdr:cNvPicPr>
      </xdr:nvPicPr>
      <xdr:blipFill>
        <a:blip xmlns:r="http://schemas.openxmlformats.org/officeDocument/2006/relationships" r:embed="rId1"/>
        <a:stretch>
          <a:fillRect/>
        </a:stretch>
      </xdr:blipFill>
      <xdr:spPr>
        <a:xfrm>
          <a:off x="3882259" y="10111762"/>
          <a:ext cx="2160903" cy="20519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dotjboss.state.mi.us/TSSD/searchCategoryDocuments.htm?keyword=SIGHT%20DISTANCE" TargetMode="External"/><Relationship Id="rId1" Type="http://schemas.openxmlformats.org/officeDocument/2006/relationships/printerSettings" Target="../printerSettings/printerSettings2.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B49E7-61FC-427C-A15F-ED00BD07A5E1}">
  <dimension ref="A1:B56"/>
  <sheetViews>
    <sheetView tabSelected="1" workbookViewId="0">
      <selection activeCell="B3" sqref="B3"/>
    </sheetView>
  </sheetViews>
  <sheetFormatPr defaultRowHeight="14.4" x14ac:dyDescent="0.3"/>
  <cols>
    <col min="1" max="1" width="11.6640625" style="15" customWidth="1"/>
    <col min="2" max="2" width="97.5546875" style="15" customWidth="1"/>
  </cols>
  <sheetData>
    <row r="1" spans="1:2" ht="26.4" x14ac:dyDescent="0.3">
      <c r="A1" s="34" t="s">
        <v>104</v>
      </c>
      <c r="B1" s="34" t="s">
        <v>105</v>
      </c>
    </row>
    <row r="2" spans="1:2" ht="81" customHeight="1" x14ac:dyDescent="0.3">
      <c r="A2" s="32">
        <v>44070</v>
      </c>
      <c r="B2" s="33" t="s">
        <v>107</v>
      </c>
    </row>
    <row r="3" spans="1:2" ht="28.8" x14ac:dyDescent="0.3">
      <c r="A3" s="32">
        <v>45311</v>
      </c>
      <c r="B3" s="33" t="s">
        <v>155</v>
      </c>
    </row>
    <row r="4" spans="1:2" x14ac:dyDescent="0.3">
      <c r="A4" s="32"/>
      <c r="B4" s="31"/>
    </row>
    <row r="5" spans="1:2" x14ac:dyDescent="0.3">
      <c r="A5" s="32"/>
      <c r="B5" s="31"/>
    </row>
    <row r="6" spans="1:2" x14ac:dyDescent="0.3">
      <c r="A6" s="32"/>
      <c r="B6" s="31"/>
    </row>
    <row r="7" spans="1:2" x14ac:dyDescent="0.3">
      <c r="A7" s="32"/>
      <c r="B7" s="31"/>
    </row>
    <row r="8" spans="1:2" x14ac:dyDescent="0.3">
      <c r="A8" s="32"/>
      <c r="B8" s="31"/>
    </row>
    <row r="9" spans="1:2" x14ac:dyDescent="0.3">
      <c r="A9" s="32"/>
      <c r="B9" s="31"/>
    </row>
    <row r="10" spans="1:2" x14ac:dyDescent="0.3">
      <c r="A10" s="32"/>
      <c r="B10" s="31"/>
    </row>
    <row r="11" spans="1:2" x14ac:dyDescent="0.3">
      <c r="A11" s="32"/>
      <c r="B11" s="31"/>
    </row>
    <row r="12" spans="1:2" x14ac:dyDescent="0.3">
      <c r="A12" s="32"/>
      <c r="B12" s="31"/>
    </row>
    <row r="13" spans="1:2" x14ac:dyDescent="0.3">
      <c r="A13" s="32"/>
      <c r="B13" s="31"/>
    </row>
    <row r="14" spans="1:2" x14ac:dyDescent="0.3">
      <c r="A14" s="32"/>
    </row>
    <row r="15" spans="1:2" x14ac:dyDescent="0.3">
      <c r="A15" s="32"/>
    </row>
    <row r="16" spans="1:2" x14ac:dyDescent="0.3">
      <c r="A16" s="32"/>
    </row>
    <row r="17" spans="1:1" x14ac:dyDescent="0.3">
      <c r="A17" s="32"/>
    </row>
    <row r="18" spans="1:1" x14ac:dyDescent="0.3">
      <c r="A18" s="32"/>
    </row>
    <row r="19" spans="1:1" x14ac:dyDescent="0.3">
      <c r="A19" s="32"/>
    </row>
    <row r="20" spans="1:1" x14ac:dyDescent="0.3">
      <c r="A20" s="32"/>
    </row>
    <row r="21" spans="1:1" x14ac:dyDescent="0.3">
      <c r="A21" s="32"/>
    </row>
    <row r="22" spans="1:1" x14ac:dyDescent="0.3">
      <c r="A22" s="32"/>
    </row>
    <row r="23" spans="1:1" x14ac:dyDescent="0.3">
      <c r="A23" s="32"/>
    </row>
    <row r="24" spans="1:1" x14ac:dyDescent="0.3">
      <c r="A24" s="32"/>
    </row>
    <row r="25" spans="1:1" x14ac:dyDescent="0.3">
      <c r="A25" s="32"/>
    </row>
    <row r="26" spans="1:1" x14ac:dyDescent="0.3">
      <c r="A26" s="32"/>
    </row>
    <row r="27" spans="1:1" x14ac:dyDescent="0.3">
      <c r="A27" s="32"/>
    </row>
    <row r="28" spans="1:1" x14ac:dyDescent="0.3">
      <c r="A28" s="32"/>
    </row>
    <row r="29" spans="1:1" x14ac:dyDescent="0.3">
      <c r="A29" s="32"/>
    </row>
    <row r="30" spans="1:1" x14ac:dyDescent="0.3">
      <c r="A30" s="32"/>
    </row>
    <row r="31" spans="1:1" x14ac:dyDescent="0.3">
      <c r="A31" s="32"/>
    </row>
    <row r="32" spans="1:1" x14ac:dyDescent="0.3">
      <c r="A32" s="32"/>
    </row>
    <row r="33" spans="1:1" x14ac:dyDescent="0.3">
      <c r="A33" s="32"/>
    </row>
    <row r="34" spans="1:1" x14ac:dyDescent="0.3">
      <c r="A34" s="32"/>
    </row>
    <row r="35" spans="1:1" x14ac:dyDescent="0.3">
      <c r="A35" s="32"/>
    </row>
    <row r="36" spans="1:1" x14ac:dyDescent="0.3">
      <c r="A36" s="32"/>
    </row>
    <row r="37" spans="1:1" x14ac:dyDescent="0.3">
      <c r="A37" s="32"/>
    </row>
    <row r="38" spans="1:1" x14ac:dyDescent="0.3">
      <c r="A38" s="32"/>
    </row>
    <row r="39" spans="1:1" x14ac:dyDescent="0.3">
      <c r="A39" s="32"/>
    </row>
    <row r="40" spans="1:1" x14ac:dyDescent="0.3">
      <c r="A40" s="32"/>
    </row>
    <row r="41" spans="1:1" x14ac:dyDescent="0.3">
      <c r="A41" s="32"/>
    </row>
    <row r="42" spans="1:1" x14ac:dyDescent="0.3">
      <c r="A42" s="32"/>
    </row>
    <row r="43" spans="1:1" x14ac:dyDescent="0.3">
      <c r="A43" s="32"/>
    </row>
    <row r="44" spans="1:1" x14ac:dyDescent="0.3">
      <c r="A44" s="32"/>
    </row>
    <row r="45" spans="1:1" x14ac:dyDescent="0.3">
      <c r="A45" s="32"/>
    </row>
    <row r="46" spans="1:1" x14ac:dyDescent="0.3">
      <c r="A46" s="32"/>
    </row>
    <row r="47" spans="1:1" x14ac:dyDescent="0.3">
      <c r="A47" s="32"/>
    </row>
    <row r="48" spans="1:1" x14ac:dyDescent="0.3">
      <c r="A48" s="32"/>
    </row>
    <row r="49" spans="1:1" x14ac:dyDescent="0.3">
      <c r="A49" s="32"/>
    </row>
    <row r="50" spans="1:1" x14ac:dyDescent="0.3">
      <c r="A50" s="32"/>
    </row>
    <row r="51" spans="1:1" x14ac:dyDescent="0.3">
      <c r="A51" s="32"/>
    </row>
    <row r="52" spans="1:1" x14ac:dyDescent="0.3">
      <c r="A52" s="32"/>
    </row>
    <row r="53" spans="1:1" x14ac:dyDescent="0.3">
      <c r="A53" s="32"/>
    </row>
    <row r="54" spans="1:1" x14ac:dyDescent="0.3">
      <c r="A54" s="32"/>
    </row>
    <row r="55" spans="1:1" x14ac:dyDescent="0.3">
      <c r="A55" s="32"/>
    </row>
    <row r="56" spans="1:1" x14ac:dyDescent="0.3">
      <c r="A56" s="32"/>
    </row>
  </sheetData>
  <sheetProtection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EDABE-5924-4B31-A281-967D0C178DF9}">
  <sheetPr>
    <pageSetUpPr fitToPage="1"/>
  </sheetPr>
  <dimension ref="A1:BY106"/>
  <sheetViews>
    <sheetView view="pageBreakPreview" topLeftCell="A29" zoomScale="145" zoomScaleNormal="100" zoomScaleSheetLayoutView="145" workbookViewId="0">
      <selection activeCell="I5" sqref="I5"/>
    </sheetView>
  </sheetViews>
  <sheetFormatPr defaultColWidth="2.6640625" defaultRowHeight="14.4" x14ac:dyDescent="0.3"/>
  <cols>
    <col min="1" max="1" width="2.6640625" style="2"/>
    <col min="2" max="2" width="2.6640625" style="2" customWidth="1"/>
    <col min="3" max="15" width="2.6640625" style="2"/>
    <col min="16" max="17" width="2.6640625" style="2" customWidth="1"/>
    <col min="18" max="32" width="2.6640625" style="2"/>
    <col min="33" max="34" width="2.6640625" style="2" customWidth="1"/>
    <col min="35" max="35" width="2.6640625" style="1"/>
    <col min="36" max="36" width="2.6640625" style="1" hidden="1" customWidth="1"/>
    <col min="37" max="46" width="2.6640625" style="1"/>
    <col min="47" max="59" width="2.6640625" style="2"/>
    <col min="60" max="60" width="3" style="2" bestFit="1" customWidth="1"/>
    <col min="61" max="82" width="2.6640625" style="2"/>
    <col min="83" max="83" width="3" style="2" bestFit="1" customWidth="1"/>
    <col min="84" max="16384" width="2.6640625" style="2"/>
  </cols>
  <sheetData>
    <row r="1" spans="1:36" ht="15" customHeight="1" x14ac:dyDescent="0.3">
      <c r="A1" s="198" t="s">
        <v>154</v>
      </c>
      <c r="B1" s="199"/>
      <c r="C1" s="199"/>
      <c r="D1" s="199"/>
      <c r="E1" s="199"/>
      <c r="F1" s="199"/>
      <c r="G1" s="199"/>
      <c r="H1" s="199"/>
      <c r="I1" s="35"/>
      <c r="J1" s="35"/>
      <c r="K1" s="35"/>
      <c r="L1" s="35"/>
      <c r="M1" s="35"/>
      <c r="N1" s="35"/>
      <c r="O1" s="35"/>
      <c r="P1" s="35"/>
      <c r="Q1" s="35"/>
      <c r="R1" s="35"/>
      <c r="S1" s="35"/>
      <c r="T1" s="35"/>
      <c r="U1" s="35"/>
      <c r="V1" s="35"/>
      <c r="W1" s="35"/>
      <c r="X1" s="35"/>
      <c r="Y1" s="35"/>
      <c r="Z1" s="35"/>
      <c r="AA1" s="35"/>
      <c r="AB1" s="35"/>
      <c r="AC1" s="35"/>
      <c r="AD1" s="35"/>
      <c r="AE1" s="199" t="s">
        <v>101</v>
      </c>
      <c r="AF1" s="199"/>
      <c r="AG1" s="199"/>
      <c r="AH1" s="202"/>
    </row>
    <row r="2" spans="1:36" ht="15" customHeight="1" x14ac:dyDescent="0.3">
      <c r="A2" s="200"/>
      <c r="B2" s="201"/>
      <c r="C2" s="201"/>
      <c r="D2" s="201"/>
      <c r="E2" s="201"/>
      <c r="F2" s="201"/>
      <c r="G2" s="201"/>
      <c r="H2" s="201"/>
      <c r="I2" s="203" t="s">
        <v>0</v>
      </c>
      <c r="J2" s="203"/>
      <c r="K2" s="203"/>
      <c r="L2" s="203"/>
      <c r="M2" s="203"/>
      <c r="N2" s="203"/>
      <c r="O2" s="203"/>
      <c r="P2" s="203"/>
      <c r="Q2" s="203"/>
      <c r="R2" s="203"/>
      <c r="S2" s="203"/>
      <c r="T2" s="203"/>
      <c r="U2" s="203"/>
      <c r="V2" s="203"/>
      <c r="W2" s="203"/>
      <c r="X2" s="203"/>
      <c r="Y2" s="203"/>
      <c r="Z2" s="203"/>
      <c r="AA2" s="28"/>
      <c r="AB2" s="28"/>
      <c r="AC2" s="28"/>
      <c r="AD2" s="28"/>
      <c r="AE2" s="3"/>
      <c r="AF2" s="3"/>
      <c r="AG2" s="3"/>
      <c r="AH2" s="36"/>
      <c r="AJ2" s="1" t="s">
        <v>59</v>
      </c>
    </row>
    <row r="3" spans="1:36" ht="15" customHeight="1" x14ac:dyDescent="0.3">
      <c r="A3" s="200"/>
      <c r="B3" s="201"/>
      <c r="C3" s="201"/>
      <c r="D3" s="201"/>
      <c r="E3" s="201"/>
      <c r="F3" s="201"/>
      <c r="G3" s="201"/>
      <c r="H3" s="201"/>
      <c r="I3" s="203"/>
      <c r="J3" s="203"/>
      <c r="K3" s="203"/>
      <c r="L3" s="203"/>
      <c r="M3" s="203"/>
      <c r="N3" s="203"/>
      <c r="O3" s="203"/>
      <c r="P3" s="203"/>
      <c r="Q3" s="203"/>
      <c r="R3" s="203"/>
      <c r="S3" s="203"/>
      <c r="T3" s="203"/>
      <c r="U3" s="203"/>
      <c r="V3" s="203"/>
      <c r="W3" s="203"/>
      <c r="X3" s="203"/>
      <c r="Y3" s="203"/>
      <c r="Z3" s="203"/>
      <c r="AA3" s="3"/>
      <c r="AB3" s="3"/>
      <c r="AC3" s="3"/>
      <c r="AD3" s="3"/>
      <c r="AE3" s="28"/>
      <c r="AF3" s="28"/>
      <c r="AG3" s="3"/>
      <c r="AH3" s="36"/>
      <c r="AJ3" s="1" t="s">
        <v>60</v>
      </c>
    </row>
    <row r="4" spans="1:36" ht="4.5" customHeight="1" x14ac:dyDescent="0.3">
      <c r="A4" s="37"/>
      <c r="B4" s="1"/>
      <c r="C4" s="1"/>
      <c r="D4" s="1"/>
      <c r="E4" s="1"/>
      <c r="F4" s="1"/>
      <c r="G4" s="1"/>
      <c r="H4" s="1"/>
      <c r="I4" s="1"/>
      <c r="J4" s="1"/>
      <c r="K4" s="5"/>
      <c r="L4" s="5"/>
      <c r="M4" s="5"/>
      <c r="N4" s="1"/>
      <c r="O4" s="5"/>
      <c r="P4" s="5"/>
      <c r="Q4" s="1"/>
      <c r="R4" s="5"/>
      <c r="S4" s="5"/>
      <c r="T4" s="5"/>
      <c r="U4" s="5"/>
      <c r="V4" s="5"/>
      <c r="W4" s="5"/>
      <c r="X4" s="5"/>
      <c r="Y4" s="5"/>
      <c r="Z4" s="5"/>
      <c r="AA4" s="5"/>
      <c r="AB4" s="5"/>
      <c r="AC4" s="5"/>
      <c r="AD4" s="5"/>
      <c r="AE4" s="5"/>
      <c r="AF4" s="5"/>
      <c r="AG4" s="1"/>
      <c r="AH4" s="38"/>
      <c r="AJ4" s="1" t="s">
        <v>61</v>
      </c>
    </row>
    <row r="5" spans="1:36" ht="15" customHeight="1" x14ac:dyDescent="0.3">
      <c r="A5" s="170" t="s">
        <v>2</v>
      </c>
      <c r="B5" s="171"/>
      <c r="C5" s="171"/>
      <c r="D5" s="40"/>
      <c r="E5" s="40"/>
      <c r="F5" s="40"/>
      <c r="G5" s="40"/>
      <c r="H5" s="40"/>
      <c r="I5" s="40"/>
      <c r="J5" s="40"/>
      <c r="K5" s="40"/>
      <c r="L5" s="40"/>
      <c r="M5" s="40"/>
      <c r="N5" s="40"/>
      <c r="O5" s="41"/>
      <c r="P5" s="172" t="s">
        <v>3</v>
      </c>
      <c r="Q5" s="171"/>
      <c r="R5" s="40"/>
      <c r="S5" s="41"/>
      <c r="T5" s="42" t="s">
        <v>1</v>
      </c>
      <c r="U5" s="40"/>
      <c r="V5" s="40"/>
      <c r="W5" s="41"/>
      <c r="X5" s="172" t="s">
        <v>4</v>
      </c>
      <c r="Y5" s="171"/>
      <c r="Z5" s="171"/>
      <c r="AA5" s="171"/>
      <c r="AB5" s="41"/>
      <c r="AC5" s="172" t="s">
        <v>5</v>
      </c>
      <c r="AD5" s="171"/>
      <c r="AE5" s="40"/>
      <c r="AF5" s="40"/>
      <c r="AG5" s="40"/>
      <c r="AH5" s="43"/>
      <c r="AJ5" s="1" t="s">
        <v>67</v>
      </c>
    </row>
    <row r="6" spans="1:36" ht="15" customHeight="1" x14ac:dyDescent="0.3">
      <c r="A6" s="167"/>
      <c r="B6" s="168"/>
      <c r="C6" s="168"/>
      <c r="D6" s="168"/>
      <c r="E6" s="168"/>
      <c r="F6" s="168"/>
      <c r="G6" s="168"/>
      <c r="H6" s="168"/>
      <c r="I6" s="168"/>
      <c r="J6" s="168"/>
      <c r="K6" s="168"/>
      <c r="L6" s="168"/>
      <c r="M6" s="168"/>
      <c r="N6" s="168"/>
      <c r="O6" s="169"/>
      <c r="P6" s="120"/>
      <c r="Q6" s="165"/>
      <c r="R6" s="165"/>
      <c r="S6" s="166"/>
      <c r="T6" s="175"/>
      <c r="U6" s="168"/>
      <c r="V6" s="168"/>
      <c r="W6" s="169"/>
      <c r="X6" s="175"/>
      <c r="Y6" s="168"/>
      <c r="Z6" s="168"/>
      <c r="AA6" s="168"/>
      <c r="AB6" s="169"/>
      <c r="AC6" s="175"/>
      <c r="AD6" s="168"/>
      <c r="AE6" s="168"/>
      <c r="AF6" s="168"/>
      <c r="AG6" s="168"/>
      <c r="AH6" s="209"/>
    </row>
    <row r="7" spans="1:36" ht="15" customHeight="1" x14ac:dyDescent="0.3">
      <c r="A7" s="170" t="s">
        <v>73</v>
      </c>
      <c r="B7" s="171"/>
      <c r="C7" s="171"/>
      <c r="D7" s="171"/>
      <c r="E7" s="171"/>
      <c r="F7" s="171"/>
      <c r="G7" s="171"/>
      <c r="H7" s="173"/>
      <c r="I7" s="173"/>
      <c r="J7" s="176"/>
      <c r="K7" s="172" t="s">
        <v>6</v>
      </c>
      <c r="L7" s="171"/>
      <c r="M7" s="171"/>
      <c r="N7" s="40"/>
      <c r="O7" s="40"/>
      <c r="P7" s="40"/>
      <c r="Q7" s="41"/>
      <c r="R7" s="172" t="s">
        <v>7</v>
      </c>
      <c r="S7" s="171"/>
      <c r="T7" s="171"/>
      <c r="U7" s="171"/>
      <c r="V7" s="40"/>
      <c r="W7" s="41"/>
      <c r="X7" s="172" t="s">
        <v>8</v>
      </c>
      <c r="Y7" s="171"/>
      <c r="Z7" s="171"/>
      <c r="AA7" s="40"/>
      <c r="AB7" s="41"/>
      <c r="AC7" s="172" t="s">
        <v>9</v>
      </c>
      <c r="AD7" s="171"/>
      <c r="AE7" s="171"/>
      <c r="AF7" s="40"/>
      <c r="AG7" s="40"/>
      <c r="AH7" s="43"/>
      <c r="AJ7" s="1" t="s">
        <v>62</v>
      </c>
    </row>
    <row r="8" spans="1:36" ht="15" customHeight="1" x14ac:dyDescent="0.3">
      <c r="A8" s="205"/>
      <c r="B8" s="206"/>
      <c r="C8" s="206"/>
      <c r="D8" s="206"/>
      <c r="E8" s="206"/>
      <c r="F8" s="206"/>
      <c r="G8" s="206"/>
      <c r="H8" s="206"/>
      <c r="I8" s="206"/>
      <c r="J8" s="207"/>
      <c r="K8" s="175"/>
      <c r="L8" s="206"/>
      <c r="M8" s="206"/>
      <c r="N8" s="206"/>
      <c r="O8" s="206"/>
      <c r="P8" s="206"/>
      <c r="Q8" s="207"/>
      <c r="R8" s="175"/>
      <c r="S8" s="206"/>
      <c r="T8" s="206"/>
      <c r="U8" s="206"/>
      <c r="V8" s="206"/>
      <c r="W8" s="207"/>
      <c r="X8" s="175"/>
      <c r="Y8" s="206"/>
      <c r="Z8" s="206"/>
      <c r="AA8" s="206"/>
      <c r="AB8" s="207"/>
      <c r="AC8" s="175"/>
      <c r="AD8" s="206"/>
      <c r="AE8" s="206"/>
      <c r="AF8" s="206"/>
      <c r="AG8" s="206"/>
      <c r="AH8" s="208"/>
      <c r="AJ8" s="1" t="s">
        <v>63</v>
      </c>
    </row>
    <row r="9" spans="1:36" ht="15" customHeight="1" x14ac:dyDescent="0.3">
      <c r="A9" s="170" t="s">
        <v>10</v>
      </c>
      <c r="B9" s="171"/>
      <c r="C9" s="171"/>
      <c r="D9" s="171"/>
      <c r="E9" s="171"/>
      <c r="F9" s="171"/>
      <c r="G9" s="40"/>
      <c r="H9" s="40"/>
      <c r="I9" s="41"/>
      <c r="J9" s="172" t="s">
        <v>48</v>
      </c>
      <c r="K9" s="171"/>
      <c r="L9" s="171"/>
      <c r="M9" s="171"/>
      <c r="N9" s="171"/>
      <c r="O9" s="173"/>
      <c r="P9" s="173"/>
      <c r="Q9" s="173"/>
      <c r="R9" s="173"/>
      <c r="S9" s="173"/>
      <c r="T9" s="174"/>
      <c r="U9" s="171" t="s">
        <v>11</v>
      </c>
      <c r="V9" s="171"/>
      <c r="W9" s="171"/>
      <c r="X9" s="40"/>
      <c r="Y9" s="41"/>
      <c r="Z9" s="172" t="s">
        <v>12</v>
      </c>
      <c r="AA9" s="171"/>
      <c r="AB9" s="171"/>
      <c r="AC9" s="171"/>
      <c r="AD9" s="171"/>
      <c r="AE9" s="171"/>
      <c r="AF9" s="171"/>
      <c r="AG9" s="171"/>
      <c r="AH9" s="204"/>
      <c r="AJ9" s="1" t="s">
        <v>64</v>
      </c>
    </row>
    <row r="10" spans="1:36" ht="15" customHeight="1" x14ac:dyDescent="0.3">
      <c r="A10" s="179"/>
      <c r="B10" s="180"/>
      <c r="C10" s="180"/>
      <c r="D10" s="180"/>
      <c r="E10" s="180"/>
      <c r="F10" s="180"/>
      <c r="G10" s="180"/>
      <c r="H10" s="180"/>
      <c r="I10" s="181"/>
      <c r="J10" s="212"/>
      <c r="K10" s="180"/>
      <c r="L10" s="180"/>
      <c r="M10" s="180"/>
      <c r="N10" s="180"/>
      <c r="O10" s="180"/>
      <c r="P10" s="180"/>
      <c r="Q10" s="180"/>
      <c r="R10" s="180"/>
      <c r="S10" s="180"/>
      <c r="T10" s="181"/>
      <c r="U10" s="212"/>
      <c r="V10" s="180"/>
      <c r="W10" s="180"/>
      <c r="X10" s="180"/>
      <c r="Y10" s="181"/>
      <c r="Z10" s="213"/>
      <c r="AA10" s="214"/>
      <c r="AB10" s="214"/>
      <c r="AC10" s="214"/>
      <c r="AD10" s="214"/>
      <c r="AE10" s="214"/>
      <c r="AF10" s="214"/>
      <c r="AG10" s="214"/>
      <c r="AH10" s="215"/>
      <c r="AJ10" s="1" t="s">
        <v>65</v>
      </c>
    </row>
    <row r="11" spans="1:36" ht="15" customHeight="1" x14ac:dyDescent="0.3">
      <c r="A11" s="170" t="s">
        <v>13</v>
      </c>
      <c r="B11" s="173"/>
      <c r="C11" s="173"/>
      <c r="D11" s="173"/>
      <c r="E11" s="173"/>
      <c r="F11" s="173"/>
      <c r="G11" s="173"/>
      <c r="H11" s="173"/>
      <c r="I11" s="173"/>
      <c r="J11" s="173"/>
      <c r="K11" s="40"/>
      <c r="L11" s="172" t="s">
        <v>14</v>
      </c>
      <c r="M11" s="173"/>
      <c r="N11" s="173"/>
      <c r="O11" s="173"/>
      <c r="P11" s="173"/>
      <c r="Q11" s="173"/>
      <c r="R11" s="173"/>
      <c r="S11" s="173"/>
      <c r="T11" s="173"/>
      <c r="U11" s="173"/>
      <c r="V11" s="46"/>
      <c r="W11" s="47"/>
      <c r="X11" s="172" t="s">
        <v>45</v>
      </c>
      <c r="Y11" s="216"/>
      <c r="Z11" s="216"/>
      <c r="AA11" s="216"/>
      <c r="AB11" s="40"/>
      <c r="AC11" s="40"/>
      <c r="AD11" s="40"/>
      <c r="AE11" s="40"/>
      <c r="AF11" s="40"/>
      <c r="AG11" s="40"/>
      <c r="AH11" s="43"/>
      <c r="AJ11" s="1" t="s">
        <v>66</v>
      </c>
    </row>
    <row r="12" spans="1:36" ht="15" customHeight="1" x14ac:dyDescent="0.3">
      <c r="A12" s="87"/>
      <c r="B12" s="222"/>
      <c r="C12" s="222"/>
      <c r="D12" s="222"/>
      <c r="E12" s="222"/>
      <c r="F12" s="222"/>
      <c r="G12" s="222"/>
      <c r="H12" s="222"/>
      <c r="I12" s="222"/>
      <c r="J12" s="222"/>
      <c r="K12" s="223"/>
      <c r="L12" s="161"/>
      <c r="M12" s="222"/>
      <c r="N12" s="222"/>
      <c r="O12" s="222"/>
      <c r="P12" s="222"/>
      <c r="Q12" s="222"/>
      <c r="R12" s="222"/>
      <c r="S12" s="222"/>
      <c r="T12" s="222"/>
      <c r="U12" s="222"/>
      <c r="V12" s="222"/>
      <c r="W12" s="223"/>
      <c r="X12" s="212"/>
      <c r="Y12" s="220"/>
      <c r="Z12" s="220"/>
      <c r="AA12" s="220"/>
      <c r="AB12" s="220"/>
      <c r="AC12" s="220"/>
      <c r="AD12" s="220"/>
      <c r="AE12" s="220"/>
      <c r="AF12" s="220"/>
      <c r="AG12" s="220"/>
      <c r="AH12" s="221"/>
    </row>
    <row r="13" spans="1:36" ht="7.5" customHeight="1" x14ac:dyDescent="0.3">
      <c r="A13" s="39"/>
      <c r="B13" s="40"/>
      <c r="C13" s="40"/>
      <c r="D13" s="40"/>
      <c r="E13" s="40"/>
      <c r="F13" s="40"/>
      <c r="G13" s="40"/>
      <c r="H13" s="40"/>
      <c r="I13" s="40"/>
      <c r="J13" s="40"/>
      <c r="K13" s="40"/>
      <c r="L13" s="5"/>
      <c r="M13" s="5"/>
      <c r="N13" s="5"/>
      <c r="O13" s="5"/>
      <c r="P13" s="5"/>
      <c r="Q13" s="5"/>
      <c r="R13" s="5"/>
      <c r="S13" s="5"/>
      <c r="T13" s="5"/>
      <c r="U13" s="5"/>
      <c r="V13" s="5"/>
      <c r="W13" s="5"/>
      <c r="X13" s="40"/>
      <c r="Y13" s="40"/>
      <c r="Z13" s="40"/>
      <c r="AA13" s="40"/>
      <c r="AB13" s="40"/>
      <c r="AC13" s="40"/>
      <c r="AD13" s="40"/>
      <c r="AE13" s="40"/>
      <c r="AF13" s="40"/>
      <c r="AG13" s="40"/>
      <c r="AH13" s="43"/>
    </row>
    <row r="14" spans="1:36" ht="15" customHeight="1" x14ac:dyDescent="0.3">
      <c r="A14" s="132" t="s">
        <v>44</v>
      </c>
      <c r="B14" s="133"/>
      <c r="C14" s="133"/>
      <c r="D14" s="133"/>
      <c r="E14" s="191"/>
      <c r="F14" s="217"/>
      <c r="G14" s="218"/>
      <c r="H14" s="218"/>
      <c r="I14" s="218"/>
      <c r="J14" s="218"/>
      <c r="K14" s="218"/>
      <c r="L14" s="218"/>
      <c r="M14" s="218"/>
      <c r="N14" s="218"/>
      <c r="O14" s="218"/>
      <c r="P14" s="218"/>
      <c r="Q14" s="218"/>
      <c r="R14" s="218"/>
      <c r="S14" s="218"/>
      <c r="T14" s="219"/>
      <c r="AH14" s="50"/>
    </row>
    <row r="15" spans="1:36" ht="7.5" customHeight="1" x14ac:dyDescent="0.3">
      <c r="A15" s="49"/>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1"/>
    </row>
    <row r="16" spans="1:36" ht="15" customHeight="1" x14ac:dyDescent="0.3">
      <c r="A16" s="170" t="s">
        <v>83</v>
      </c>
      <c r="B16" s="171"/>
      <c r="C16" s="171"/>
      <c r="D16" s="171"/>
      <c r="E16" s="171"/>
      <c r="F16" s="171"/>
      <c r="G16" s="171"/>
      <c r="H16" s="171"/>
      <c r="I16" s="171"/>
      <c r="J16" s="171"/>
      <c r="K16" s="171"/>
      <c r="L16" s="171"/>
      <c r="M16" s="171"/>
      <c r="N16" s="171"/>
      <c r="O16" s="171"/>
      <c r="P16" s="171"/>
      <c r="Q16" s="171"/>
      <c r="R16" s="173"/>
      <c r="S16" s="173"/>
      <c r="T16" s="173"/>
      <c r="U16" s="40"/>
      <c r="V16" s="40"/>
      <c r="W16" s="40"/>
      <c r="X16" s="40"/>
      <c r="Y16" s="40"/>
      <c r="Z16" s="40"/>
      <c r="AA16" s="40"/>
      <c r="AB16" s="40"/>
      <c r="AC16" s="40"/>
      <c r="AD16" s="40"/>
      <c r="AE16" s="40"/>
      <c r="AF16" s="40"/>
      <c r="AG16" s="40"/>
      <c r="AH16" s="43"/>
    </row>
    <row r="17" spans="1:34" ht="15" customHeight="1" x14ac:dyDescent="0.3">
      <c r="A17" s="184"/>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6"/>
    </row>
    <row r="18" spans="1:34" ht="15" customHeight="1" x14ac:dyDescent="0.3">
      <c r="A18" s="187"/>
      <c r="B18" s="185"/>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6"/>
    </row>
    <row r="19" spans="1:34" ht="15" customHeight="1" x14ac:dyDescent="0.3">
      <c r="A19" s="187"/>
      <c r="B19" s="185"/>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6"/>
    </row>
    <row r="20" spans="1:34" ht="15" customHeight="1" x14ac:dyDescent="0.3">
      <c r="A20" s="187"/>
      <c r="B20" s="18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6"/>
    </row>
    <row r="21" spans="1:34" ht="15" customHeight="1" x14ac:dyDescent="0.3">
      <c r="A21" s="188"/>
      <c r="B21" s="189"/>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90"/>
    </row>
    <row r="22" spans="1:34" ht="7.5" customHeight="1" x14ac:dyDescent="0.3">
      <c r="A22" s="37"/>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38"/>
    </row>
    <row r="23" spans="1:34" ht="15" customHeight="1" x14ac:dyDescent="0.3">
      <c r="A23" s="192" t="s">
        <v>15</v>
      </c>
      <c r="B23" s="193"/>
      <c r="C23" s="193"/>
      <c r="D23" s="193"/>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4"/>
    </row>
    <row r="24" spans="1:34" ht="7.5" customHeight="1" x14ac:dyDescent="0.3">
      <c r="A24" s="49"/>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1"/>
      <c r="AH24" s="38"/>
    </row>
    <row r="25" spans="1:34" ht="15" customHeight="1" x14ac:dyDescent="0.3">
      <c r="A25" s="224" t="s">
        <v>109</v>
      </c>
      <c r="B25" s="216"/>
      <c r="C25" s="216"/>
      <c r="D25" s="216"/>
      <c r="E25" s="216"/>
      <c r="F25" s="216"/>
      <c r="G25" s="216"/>
      <c r="H25" s="216"/>
      <c r="I25" s="216"/>
      <c r="J25" s="216"/>
      <c r="K25" s="216"/>
      <c r="L25" s="216"/>
      <c r="M25" s="216"/>
      <c r="N25" s="216"/>
      <c r="O25" s="47"/>
      <c r="Q25" s="52"/>
      <c r="R25" s="40"/>
      <c r="S25" s="40"/>
      <c r="T25" s="40"/>
      <c r="U25" s="40"/>
      <c r="V25" s="211" t="s">
        <v>25</v>
      </c>
      <c r="W25" s="173"/>
      <c r="X25" s="173"/>
      <c r="Y25" s="173"/>
      <c r="Z25" s="173"/>
      <c r="AA25" s="173"/>
      <c r="AB25" s="173"/>
      <c r="AC25" s="173"/>
      <c r="AD25" s="46"/>
      <c r="AE25" s="46"/>
      <c r="AF25" s="48"/>
      <c r="AG25" s="48"/>
      <c r="AH25" s="53"/>
    </row>
    <row r="26" spans="1:34" ht="15" customHeight="1" x14ac:dyDescent="0.3">
      <c r="A26" s="54" t="s">
        <v>108</v>
      </c>
      <c r="G26" s="177" t="s">
        <v>38</v>
      </c>
      <c r="H26" s="177"/>
      <c r="I26" s="177"/>
      <c r="J26" s="177"/>
      <c r="K26" s="177"/>
      <c r="L26" s="177"/>
      <c r="M26" s="177"/>
      <c r="N26" s="177"/>
      <c r="O26" s="178"/>
      <c r="P26" s="5"/>
      <c r="Q26" s="11"/>
      <c r="W26" s="158" t="s">
        <v>152</v>
      </c>
      <c r="X26" s="159"/>
      <c r="Y26" s="159"/>
      <c r="Z26" s="75"/>
      <c r="AA26" s="75"/>
      <c r="AB26" s="196"/>
      <c r="AH26" s="50"/>
    </row>
    <row r="27" spans="1:34" ht="15" customHeight="1" x14ac:dyDescent="0.3">
      <c r="A27" s="82"/>
      <c r="B27" s="141"/>
      <c r="C27" s="141"/>
      <c r="D27" s="142"/>
      <c r="E27" s="182" t="s">
        <v>20</v>
      </c>
      <c r="F27" s="183"/>
      <c r="G27" s="183"/>
      <c r="H27" s="183"/>
      <c r="I27" s="183"/>
      <c r="J27" s="183"/>
      <c r="K27" s="98" t="s">
        <v>46</v>
      </c>
      <c r="L27" s="141"/>
      <c r="M27" s="141"/>
      <c r="N27" s="141"/>
      <c r="O27" s="142"/>
      <c r="Q27" s="11"/>
      <c r="W27" s="225" t="s">
        <v>151</v>
      </c>
      <c r="X27" s="225"/>
      <c r="Y27" s="195"/>
      <c r="Z27" s="195"/>
      <c r="AA27" s="10"/>
      <c r="AH27" s="50"/>
    </row>
    <row r="28" spans="1:34" ht="15" customHeight="1" x14ac:dyDescent="0.3">
      <c r="A28" s="146"/>
      <c r="B28" s="144"/>
      <c r="C28" s="144"/>
      <c r="D28" s="145"/>
      <c r="E28" s="182" t="s">
        <v>21</v>
      </c>
      <c r="F28" s="183"/>
      <c r="G28" s="183"/>
      <c r="H28" s="182" t="s">
        <v>22</v>
      </c>
      <c r="I28" s="183"/>
      <c r="J28" s="183"/>
      <c r="K28" s="143"/>
      <c r="L28" s="144"/>
      <c r="M28" s="144"/>
      <c r="N28" s="144"/>
      <c r="O28" s="145"/>
      <c r="Q28" s="158" t="s">
        <v>26</v>
      </c>
      <c r="R28" s="197"/>
      <c r="S28" s="197"/>
      <c r="T28" s="75"/>
      <c r="U28" s="76"/>
      <c r="V28" s="77"/>
      <c r="W28" s="55"/>
      <c r="X28" s="152" t="s">
        <v>23</v>
      </c>
      <c r="Y28" s="152"/>
      <c r="Z28" s="152"/>
      <c r="AA28" s="152"/>
      <c r="AB28" s="56"/>
      <c r="AC28" s="158" t="s">
        <v>27</v>
      </c>
      <c r="AD28" s="197"/>
      <c r="AE28" s="197"/>
      <c r="AF28" s="75"/>
      <c r="AG28" s="76"/>
      <c r="AH28" s="210"/>
    </row>
    <row r="29" spans="1:34" ht="15" customHeight="1" x14ac:dyDescent="0.3">
      <c r="A29" s="107" t="s">
        <v>16</v>
      </c>
      <c r="B29" s="108"/>
      <c r="C29" s="108"/>
      <c r="D29" s="108"/>
      <c r="E29" s="71"/>
      <c r="F29" s="72"/>
      <c r="G29" s="72"/>
      <c r="H29" s="71"/>
      <c r="I29" s="72"/>
      <c r="J29" s="72"/>
      <c r="K29" s="71"/>
      <c r="L29" s="71"/>
      <c r="M29" s="71"/>
      <c r="N29" s="71"/>
      <c r="O29" s="71"/>
      <c r="Q29" s="164" t="s">
        <v>125</v>
      </c>
      <c r="R29" s="163"/>
      <c r="S29" s="163"/>
      <c r="U29" s="10"/>
      <c r="V29" s="10"/>
      <c r="W29" s="10"/>
      <c r="X29" s="10"/>
      <c r="Y29" s="153"/>
      <c r="Z29" s="153"/>
      <c r="AA29" s="10"/>
      <c r="AB29" s="10"/>
      <c r="AC29" s="163" t="s">
        <v>125</v>
      </c>
      <c r="AD29" s="163"/>
      <c r="AE29" s="163"/>
      <c r="AH29" s="50"/>
    </row>
    <row r="30" spans="1:34" ht="15" customHeight="1" x14ac:dyDescent="0.3">
      <c r="A30" s="107" t="s">
        <v>17</v>
      </c>
      <c r="B30" s="108"/>
      <c r="C30" s="108"/>
      <c r="D30" s="108"/>
      <c r="E30" s="71"/>
      <c r="F30" s="72"/>
      <c r="G30" s="72"/>
      <c r="H30" s="71"/>
      <c r="I30" s="72"/>
      <c r="J30" s="72"/>
      <c r="K30" s="71"/>
      <c r="L30" s="72"/>
      <c r="M30" s="72"/>
      <c r="N30" s="72"/>
      <c r="O30" s="72"/>
      <c r="Q30" s="11"/>
      <c r="W30" s="158" t="s">
        <v>153</v>
      </c>
      <c r="X30" s="159"/>
      <c r="Y30" s="159"/>
      <c r="Z30" s="75"/>
      <c r="AA30" s="76"/>
      <c r="AB30" s="77"/>
      <c r="AD30" s="10"/>
      <c r="AH30" s="50"/>
    </row>
    <row r="31" spans="1:34" ht="15" customHeight="1" x14ac:dyDescent="0.3">
      <c r="A31" s="107" t="s">
        <v>18</v>
      </c>
      <c r="B31" s="108"/>
      <c r="C31" s="108"/>
      <c r="D31" s="108"/>
      <c r="E31" s="71"/>
      <c r="F31" s="72"/>
      <c r="G31" s="72"/>
      <c r="H31" s="71"/>
      <c r="I31" s="72"/>
      <c r="J31" s="72"/>
      <c r="K31" s="71"/>
      <c r="L31" s="72"/>
      <c r="M31" s="72"/>
      <c r="N31" s="72"/>
      <c r="O31" s="72"/>
      <c r="Q31" s="11"/>
      <c r="W31" s="283" t="s">
        <v>151</v>
      </c>
      <c r="X31" s="283"/>
      <c r="Y31" s="15"/>
      <c r="AH31" s="50"/>
    </row>
    <row r="32" spans="1:34" ht="15" customHeight="1" x14ac:dyDescent="0.3">
      <c r="A32" s="107" t="s">
        <v>19</v>
      </c>
      <c r="B32" s="108"/>
      <c r="C32" s="108"/>
      <c r="D32" s="108"/>
      <c r="E32" s="71"/>
      <c r="F32" s="72"/>
      <c r="G32" s="72"/>
      <c r="H32" s="71"/>
      <c r="I32" s="72"/>
      <c r="J32" s="72"/>
      <c r="K32" s="71"/>
      <c r="L32" s="72"/>
      <c r="M32" s="72"/>
      <c r="N32" s="72"/>
      <c r="O32" s="72"/>
      <c r="P32" s="9"/>
      <c r="Q32" s="11"/>
      <c r="W32" s="85" t="s">
        <v>145</v>
      </c>
      <c r="X32" s="86"/>
      <c r="Y32" s="86"/>
      <c r="Z32" s="86"/>
      <c r="AA32" s="86"/>
      <c r="AB32" s="86"/>
      <c r="AC32" s="86"/>
      <c r="AD32" s="86"/>
      <c r="AE32" s="86"/>
      <c r="AF32" s="150">
        <f>IF(Z26+Z30&gt;T28+AF28,(Z26+Z30)/2,(T28+AF28)/2)</f>
        <v>0</v>
      </c>
      <c r="AG32" s="150"/>
      <c r="AH32" s="151"/>
    </row>
    <row r="33" spans="1:46" ht="15" customHeight="1" x14ac:dyDescent="0.3">
      <c r="A33" s="57"/>
      <c r="Q33" s="73" t="s">
        <v>24</v>
      </c>
      <c r="R33" s="74"/>
      <c r="S33" s="74"/>
      <c r="T33" s="45"/>
      <c r="U33" s="45"/>
      <c r="V33" s="45"/>
      <c r="W33" s="85" t="s">
        <v>144</v>
      </c>
      <c r="X33" s="86"/>
      <c r="Y33" s="86"/>
      <c r="Z33" s="86"/>
      <c r="AA33" s="86"/>
      <c r="AB33" s="86"/>
      <c r="AC33" s="86"/>
      <c r="AD33" s="86"/>
      <c r="AE33" s="86"/>
      <c r="AF33" s="150">
        <f>IF(Z26+Z30&gt;T28+AF28,MAX(T28,AF28)/2,MAX(Z26,Z30)/2)</f>
        <v>0</v>
      </c>
      <c r="AG33" s="150"/>
      <c r="AH33" s="151"/>
    </row>
    <row r="34" spans="1:46" ht="15" customHeight="1" x14ac:dyDescent="0.3">
      <c r="A34" s="57"/>
      <c r="AH34" s="50"/>
    </row>
    <row r="35" spans="1:46" ht="15" customHeight="1" x14ac:dyDescent="0.3">
      <c r="A35" s="82" t="s">
        <v>84</v>
      </c>
      <c r="B35" s="83"/>
      <c r="C35" s="83"/>
      <c r="D35" s="83"/>
      <c r="E35" s="83"/>
      <c r="F35" s="83"/>
      <c r="G35" s="83"/>
      <c r="H35" s="83"/>
      <c r="I35" s="83"/>
      <c r="J35" s="83"/>
      <c r="K35" s="83"/>
      <c r="L35" s="83"/>
      <c r="M35" s="83"/>
      <c r="N35" s="83"/>
      <c r="O35" s="83"/>
      <c r="P35" s="83"/>
      <c r="Q35" s="84"/>
      <c r="R35" s="98" t="s">
        <v>28</v>
      </c>
      <c r="S35" s="83"/>
      <c r="T35" s="83"/>
      <c r="U35" s="83"/>
      <c r="V35" s="83"/>
      <c r="W35" s="83"/>
      <c r="X35" s="83"/>
      <c r="Y35" s="83"/>
      <c r="Z35" s="83"/>
      <c r="AA35" s="83"/>
      <c r="AB35" s="83"/>
      <c r="AC35" s="83"/>
      <c r="AD35" s="83"/>
      <c r="AE35" s="83"/>
      <c r="AF35" s="83"/>
      <c r="AG35" s="83"/>
      <c r="AH35" s="99"/>
    </row>
    <row r="36" spans="1:46" ht="15" customHeight="1" x14ac:dyDescent="0.3">
      <c r="A36" s="104"/>
      <c r="B36" s="105"/>
      <c r="C36" s="105"/>
      <c r="D36" s="105"/>
      <c r="E36" s="105"/>
      <c r="F36" s="105"/>
      <c r="G36" s="105"/>
      <c r="H36" s="105"/>
      <c r="I36" s="105"/>
      <c r="J36" s="105"/>
      <c r="K36" s="105"/>
      <c r="L36" s="105"/>
      <c r="M36" s="105"/>
      <c r="N36" s="105"/>
      <c r="O36" s="105"/>
      <c r="P36" s="105"/>
      <c r="Q36" s="106"/>
      <c r="R36" s="161"/>
      <c r="S36" s="88"/>
      <c r="T36" s="88"/>
      <c r="U36" s="88"/>
      <c r="V36" s="88"/>
      <c r="W36" s="88"/>
      <c r="X36" s="88"/>
      <c r="Y36" s="88"/>
      <c r="Z36" s="88"/>
      <c r="AA36" s="88"/>
      <c r="AB36" s="88"/>
      <c r="AC36" s="88"/>
      <c r="AD36" s="88"/>
      <c r="AE36" s="88"/>
      <c r="AF36" s="88"/>
      <c r="AG36" s="88"/>
      <c r="AH36" s="162"/>
      <c r="AI36" s="2"/>
      <c r="AJ36" s="2"/>
      <c r="AK36" s="2"/>
      <c r="AL36" s="2"/>
      <c r="AM36" s="2"/>
      <c r="AN36" s="2"/>
      <c r="AO36" s="2"/>
      <c r="AP36" s="2"/>
      <c r="AQ36" s="2"/>
      <c r="AR36" s="2"/>
      <c r="AS36" s="2"/>
      <c r="AT36" s="2"/>
    </row>
    <row r="37" spans="1:46" ht="15" customHeight="1" x14ac:dyDescent="0.3">
      <c r="A37" s="82" t="s">
        <v>116</v>
      </c>
      <c r="B37" s="83"/>
      <c r="C37" s="83"/>
      <c r="D37" s="83"/>
      <c r="E37" s="83"/>
      <c r="F37" s="83"/>
      <c r="G37" s="83"/>
      <c r="H37" s="83"/>
      <c r="I37" s="83"/>
      <c r="J37" s="83"/>
      <c r="K37" s="83"/>
      <c r="L37" s="83"/>
      <c r="M37" s="83"/>
      <c r="N37" s="83"/>
      <c r="O37" s="83"/>
      <c r="P37" s="83"/>
      <c r="Q37" s="83"/>
      <c r="R37" s="83"/>
      <c r="S37" s="83"/>
      <c r="T37" s="83"/>
      <c r="U37" s="84"/>
      <c r="V37" s="98" t="s">
        <v>143</v>
      </c>
      <c r="W37" s="83"/>
      <c r="X37" s="83"/>
      <c r="Y37" s="83"/>
      <c r="Z37" s="83"/>
      <c r="AA37" s="83"/>
      <c r="AB37" s="83"/>
      <c r="AC37" s="83"/>
      <c r="AD37" s="83"/>
      <c r="AE37" s="83"/>
      <c r="AF37" s="83"/>
      <c r="AG37" s="83"/>
      <c r="AH37" s="99"/>
      <c r="AI37" s="2"/>
      <c r="AJ37" s="2"/>
      <c r="AK37" s="2"/>
      <c r="AL37" s="2"/>
      <c r="AM37" s="2"/>
      <c r="AN37" s="2"/>
      <c r="AO37" s="2"/>
      <c r="AP37" s="2"/>
      <c r="AQ37" s="2"/>
      <c r="AR37" s="2"/>
      <c r="AS37" s="2"/>
      <c r="AT37" s="2"/>
    </row>
    <row r="38" spans="1:46" ht="15" customHeight="1" x14ac:dyDescent="0.3">
      <c r="A38" s="87"/>
      <c r="B38" s="88"/>
      <c r="C38" s="88"/>
      <c r="D38" s="88"/>
      <c r="E38" s="88"/>
      <c r="F38" s="88"/>
      <c r="G38" s="88"/>
      <c r="H38" s="88"/>
      <c r="I38" s="88"/>
      <c r="J38" s="88"/>
      <c r="K38" s="88"/>
      <c r="L38" s="88"/>
      <c r="M38" s="88"/>
      <c r="N38" s="88"/>
      <c r="O38" s="88"/>
      <c r="P38" s="88"/>
      <c r="Q38" s="88"/>
      <c r="R38" s="88"/>
      <c r="S38" s="88"/>
      <c r="T38" s="88"/>
      <c r="U38" s="89"/>
      <c r="V38" s="58" t="s">
        <v>119</v>
      </c>
      <c r="W38" s="59"/>
      <c r="X38" s="281"/>
      <c r="Y38" s="281"/>
      <c r="Z38" s="281"/>
      <c r="AA38" s="281"/>
      <c r="AB38" s="58" t="s">
        <v>120</v>
      </c>
      <c r="AC38" s="59"/>
      <c r="AD38" s="281"/>
      <c r="AE38" s="281"/>
      <c r="AF38" s="281"/>
      <c r="AG38" s="281"/>
      <c r="AH38" s="282"/>
      <c r="AI38" s="2"/>
      <c r="AJ38" s="2"/>
      <c r="AK38" s="2"/>
      <c r="AL38" s="2"/>
      <c r="AM38" s="2"/>
      <c r="AN38" s="2"/>
      <c r="AO38" s="2"/>
      <c r="AP38" s="2"/>
      <c r="AQ38" s="2"/>
      <c r="AR38" s="2"/>
      <c r="AS38" s="2"/>
      <c r="AT38" s="2"/>
    </row>
    <row r="39" spans="1:46" ht="15" customHeight="1" x14ac:dyDescent="0.3">
      <c r="A39" s="57"/>
      <c r="AH39" s="50"/>
    </row>
    <row r="40" spans="1:46" ht="15" customHeight="1" x14ac:dyDescent="0.3">
      <c r="A40" s="123" t="s">
        <v>142</v>
      </c>
      <c r="B40" s="115"/>
      <c r="C40" s="115"/>
      <c r="D40" s="115"/>
      <c r="E40" s="124"/>
      <c r="F40" s="85" t="s">
        <v>141</v>
      </c>
      <c r="G40" s="86"/>
      <c r="H40" s="86"/>
      <c r="I40" s="86"/>
      <c r="J40" s="78"/>
      <c r="K40" s="79"/>
      <c r="L40" s="85" t="s">
        <v>133</v>
      </c>
      <c r="M40" s="86"/>
      <c r="N40" s="86"/>
      <c r="O40" s="86"/>
      <c r="P40" s="78"/>
      <c r="Q40" s="79"/>
      <c r="AH40" s="50"/>
    </row>
    <row r="41" spans="1:46" ht="15" customHeight="1" x14ac:dyDescent="0.3">
      <c r="A41" s="125"/>
      <c r="B41" s="118"/>
      <c r="C41" s="118"/>
      <c r="D41" s="118"/>
      <c r="E41" s="126"/>
      <c r="F41" s="85" t="s">
        <v>126</v>
      </c>
      <c r="G41" s="86"/>
      <c r="H41" s="86"/>
      <c r="I41" s="86"/>
      <c r="J41" s="78"/>
      <c r="K41" s="79"/>
      <c r="L41" s="85" t="s">
        <v>134</v>
      </c>
      <c r="M41" s="86"/>
      <c r="N41" s="86"/>
      <c r="O41" s="86"/>
      <c r="P41" s="78"/>
      <c r="Q41" s="79"/>
      <c r="AH41" s="50"/>
      <c r="AI41" s="5"/>
      <c r="AJ41" s="5"/>
    </row>
    <row r="42" spans="1:46" ht="15" customHeight="1" x14ac:dyDescent="0.3">
      <c r="A42" s="125"/>
      <c r="B42" s="118"/>
      <c r="C42" s="118"/>
      <c r="D42" s="118"/>
      <c r="E42" s="126"/>
      <c r="F42" s="85" t="s">
        <v>127</v>
      </c>
      <c r="G42" s="86"/>
      <c r="H42" s="86"/>
      <c r="I42" s="86"/>
      <c r="J42" s="78"/>
      <c r="K42" s="79"/>
      <c r="L42" s="85" t="s">
        <v>135</v>
      </c>
      <c r="M42" s="86"/>
      <c r="N42" s="86"/>
      <c r="O42" s="86"/>
      <c r="P42" s="78"/>
      <c r="Q42" s="79"/>
      <c r="R42" s="154" t="s">
        <v>113</v>
      </c>
      <c r="S42" s="154"/>
      <c r="T42" s="154"/>
      <c r="U42" s="154"/>
      <c r="V42" s="154"/>
      <c r="W42" s="154"/>
      <c r="X42" s="154"/>
      <c r="Y42" s="154"/>
      <c r="Z42" s="154"/>
      <c r="AA42" s="154"/>
      <c r="AB42" s="154"/>
      <c r="AC42" s="154"/>
      <c r="AD42" s="154"/>
      <c r="AE42" s="154"/>
      <c r="AF42" s="154"/>
      <c r="AG42" s="154"/>
      <c r="AH42" s="155"/>
      <c r="AI42" s="5"/>
      <c r="AJ42" s="5"/>
    </row>
    <row r="43" spans="1:46" ht="15" customHeight="1" x14ac:dyDescent="0.3">
      <c r="A43" s="125"/>
      <c r="B43" s="118"/>
      <c r="C43" s="118"/>
      <c r="D43" s="118"/>
      <c r="E43" s="126"/>
      <c r="F43" s="85" t="s">
        <v>128</v>
      </c>
      <c r="G43" s="86"/>
      <c r="H43" s="86"/>
      <c r="I43" s="86"/>
      <c r="J43" s="78"/>
      <c r="K43" s="79"/>
      <c r="L43" s="85" t="s">
        <v>136</v>
      </c>
      <c r="M43" s="86"/>
      <c r="N43" s="86"/>
      <c r="O43" s="86"/>
      <c r="P43" s="78"/>
      <c r="Q43" s="79"/>
      <c r="R43" s="158" t="s">
        <v>115</v>
      </c>
      <c r="S43" s="159"/>
      <c r="T43" s="159"/>
      <c r="U43" s="159"/>
      <c r="V43" s="159"/>
      <c r="W43" s="159"/>
      <c r="X43" s="159"/>
      <c r="Y43" s="159"/>
      <c r="Z43" s="159"/>
      <c r="AA43" s="159"/>
      <c r="AB43" s="159"/>
      <c r="AC43" s="159"/>
      <c r="AD43" s="159"/>
      <c r="AE43" s="159"/>
      <c r="AF43" s="160"/>
      <c r="AG43" s="156" t="str">
        <f>IF(OR(AND(X12="URBAN LOW SPEED (&lt;45MPH)",AF32&gt;=8572,AF33&gt;=2143),AND(X12="URBAN LOW SPEED (&lt;45MPH)",AF32&gt;=12858,AF33&gt;=1072),AND(X12="URBAN LOW SPEED (&lt;45MPH)",AF32&gt;=10286,AF33&gt;=1715),AND(X12="URBAN HIGH SPEED",AF32&gt;=6000,AF33&gt;=1500),AND(X12="URBAN HIGH SPEED",AF32&gt;=9000,AF33&gt;=750),AND(X12="URBAN HIGH SPEED",AF32&gt;=7200,AF33&gt;=1200),AND(X12="RURAL (Population&lt;10,000)",AF32&gt;=6000,AF33&gt;=1500),AND(X12="RURAL (Population&lt;10,000)",AF32&gt;=9000,AF33&gt;=750),AND(X12="RURAL (Population&lt;10,000)",AF32&gt;=7200,AF33&gt;=1200)),"YES",IF(AF33&lt;1," ","NO"))</f>
        <v xml:space="preserve"> </v>
      </c>
      <c r="AH43" s="157"/>
      <c r="AI43" s="5"/>
      <c r="AJ43" s="5"/>
    </row>
    <row r="44" spans="1:46" ht="15" customHeight="1" x14ac:dyDescent="0.3">
      <c r="A44" s="125"/>
      <c r="B44" s="118"/>
      <c r="C44" s="118"/>
      <c r="D44" s="118"/>
      <c r="E44" s="126"/>
      <c r="F44" s="85" t="s">
        <v>129</v>
      </c>
      <c r="G44" s="86"/>
      <c r="H44" s="86"/>
      <c r="I44" s="86"/>
      <c r="J44" s="78"/>
      <c r="K44" s="79"/>
      <c r="L44" s="85" t="s">
        <v>137</v>
      </c>
      <c r="M44" s="86"/>
      <c r="N44" s="86"/>
      <c r="O44" s="86"/>
      <c r="P44" s="78"/>
      <c r="Q44" s="79"/>
      <c r="R44" s="154" t="s">
        <v>112</v>
      </c>
      <c r="S44" s="154"/>
      <c r="T44" s="154"/>
      <c r="U44" s="154"/>
      <c r="V44" s="154"/>
      <c r="W44" s="154"/>
      <c r="X44" s="154"/>
      <c r="Y44" s="154"/>
      <c r="Z44" s="154"/>
      <c r="AA44" s="154"/>
      <c r="AB44" s="154"/>
      <c r="AC44" s="154"/>
      <c r="AD44" s="154"/>
      <c r="AE44" s="154"/>
      <c r="AF44" s="154"/>
      <c r="AG44" s="154"/>
      <c r="AH44" s="155"/>
    </row>
    <row r="45" spans="1:46" ht="15" customHeight="1" x14ac:dyDescent="0.3">
      <c r="A45" s="125"/>
      <c r="B45" s="118"/>
      <c r="C45" s="118"/>
      <c r="D45" s="118"/>
      <c r="E45" s="126"/>
      <c r="F45" s="85" t="s">
        <v>130</v>
      </c>
      <c r="G45" s="86"/>
      <c r="H45" s="86"/>
      <c r="I45" s="86"/>
      <c r="J45" s="78"/>
      <c r="K45" s="79"/>
      <c r="L45" s="85" t="s">
        <v>138</v>
      </c>
      <c r="M45" s="86"/>
      <c r="N45" s="86"/>
      <c r="O45" s="86"/>
      <c r="P45" s="78"/>
      <c r="Q45" s="79"/>
      <c r="R45" s="147" t="s">
        <v>110</v>
      </c>
      <c r="S45" s="147"/>
      <c r="T45" s="147"/>
      <c r="U45" s="147"/>
      <c r="V45" s="147"/>
      <c r="W45" s="147"/>
      <c r="X45" s="147"/>
      <c r="Y45" s="147"/>
      <c r="Z45" s="147"/>
      <c r="AA45" s="147"/>
      <c r="AB45" s="147"/>
      <c r="AC45" s="147"/>
      <c r="AD45" s="147"/>
      <c r="AE45" s="147"/>
      <c r="AF45" s="147"/>
      <c r="AG45" s="148" t="str">
        <f>IF(R36&gt;74,"YES",IF(R36&gt;0,"NO"," "))</f>
        <v xml:space="preserve"> </v>
      </c>
      <c r="AH45" s="149"/>
    </row>
    <row r="46" spans="1:46" ht="15" customHeight="1" x14ac:dyDescent="0.3">
      <c r="A46" s="125"/>
      <c r="B46" s="118"/>
      <c r="C46" s="118"/>
      <c r="D46" s="118"/>
      <c r="E46" s="126"/>
      <c r="F46" s="85" t="s">
        <v>131</v>
      </c>
      <c r="G46" s="86"/>
      <c r="H46" s="86"/>
      <c r="I46" s="86"/>
      <c r="J46" s="78"/>
      <c r="K46" s="79"/>
      <c r="L46" s="85" t="s">
        <v>139</v>
      </c>
      <c r="M46" s="86"/>
      <c r="N46" s="86"/>
      <c r="O46" s="86"/>
      <c r="P46" s="78"/>
      <c r="Q46" s="79"/>
      <c r="R46" s="154" t="s">
        <v>111</v>
      </c>
      <c r="S46" s="154"/>
      <c r="T46" s="154"/>
      <c r="U46" s="154"/>
      <c r="V46" s="154"/>
      <c r="W46" s="154"/>
      <c r="X46" s="154"/>
      <c r="Y46" s="154"/>
      <c r="Z46" s="154"/>
      <c r="AA46" s="154"/>
      <c r="AB46" s="154"/>
      <c r="AC46" s="154"/>
      <c r="AD46" s="154"/>
      <c r="AE46" s="154"/>
      <c r="AF46" s="154"/>
      <c r="AG46" s="154"/>
      <c r="AH46" s="155"/>
    </row>
    <row r="47" spans="1:46" ht="15" customHeight="1" thickBot="1" x14ac:dyDescent="0.35">
      <c r="A47" s="286"/>
      <c r="B47" s="287"/>
      <c r="C47" s="287"/>
      <c r="D47" s="287"/>
      <c r="E47" s="288"/>
      <c r="F47" s="284" t="s">
        <v>132</v>
      </c>
      <c r="G47" s="285"/>
      <c r="H47" s="285"/>
      <c r="I47" s="285"/>
      <c r="J47" s="80"/>
      <c r="K47" s="81"/>
      <c r="L47" s="284" t="s">
        <v>140</v>
      </c>
      <c r="M47" s="285"/>
      <c r="N47" s="285"/>
      <c r="O47" s="285"/>
      <c r="P47" s="80"/>
      <c r="Q47" s="81"/>
      <c r="R47" s="92" t="s">
        <v>114</v>
      </c>
      <c r="S47" s="93"/>
      <c r="T47" s="93"/>
      <c r="U47" s="93"/>
      <c r="V47" s="93"/>
      <c r="W47" s="93"/>
      <c r="X47" s="93"/>
      <c r="Y47" s="93"/>
      <c r="Z47" s="93"/>
      <c r="AA47" s="93"/>
      <c r="AB47" s="93"/>
      <c r="AC47" s="93"/>
      <c r="AD47" s="93"/>
      <c r="AE47" s="93"/>
      <c r="AF47" s="94"/>
      <c r="AG47" s="90" t="str">
        <f>IF(OR(AND(A38&gt;=5,AF32&gt;=6858,AF33&gt;=1715),AND(A38&gt;=12,AF32&gt;10286,AF33&gt;858)),"YES",IF(A38&lt;1," ","NO"))</f>
        <v xml:space="preserve"> </v>
      </c>
      <c r="AH47" s="91"/>
    </row>
    <row r="48" spans="1:46" ht="15" customHeight="1" x14ac:dyDescent="0.3">
      <c r="A48" s="129"/>
      <c r="B48" s="102"/>
      <c r="C48" s="102"/>
      <c r="D48" s="102"/>
      <c r="E48" s="102"/>
      <c r="F48" s="102"/>
      <c r="G48" s="60"/>
      <c r="H48" s="60"/>
      <c r="I48" s="60"/>
      <c r="J48" s="60"/>
      <c r="K48" s="60"/>
      <c r="L48" s="60"/>
      <c r="M48" s="60"/>
      <c r="N48" s="60"/>
      <c r="O48" s="60"/>
      <c r="P48" s="60"/>
      <c r="Q48" s="60"/>
      <c r="R48" s="60"/>
      <c r="S48" s="60"/>
      <c r="T48" s="60"/>
      <c r="U48" s="60"/>
      <c r="V48" s="60"/>
      <c r="W48" s="60"/>
      <c r="X48" s="60"/>
      <c r="Y48" s="60"/>
      <c r="Z48" s="60"/>
      <c r="AA48" s="60"/>
      <c r="AB48" s="60"/>
      <c r="AC48" s="60"/>
      <c r="AD48" s="61"/>
      <c r="AE48" s="101" t="s">
        <v>102</v>
      </c>
      <c r="AF48" s="102"/>
      <c r="AG48" s="102"/>
      <c r="AH48" s="103"/>
    </row>
    <row r="49" spans="1:53" ht="4.5" customHeight="1" x14ac:dyDescent="0.3">
      <c r="A49" s="62"/>
      <c r="B49" s="1"/>
      <c r="C49" s="1"/>
      <c r="D49" s="1"/>
      <c r="E49" s="1"/>
      <c r="F49" s="1"/>
      <c r="G49" s="1"/>
      <c r="H49" s="1"/>
      <c r="I49" s="1"/>
      <c r="J49" s="1"/>
      <c r="K49" s="1"/>
      <c r="L49" s="1"/>
      <c r="M49" s="1"/>
      <c r="N49" s="5"/>
      <c r="O49" s="5"/>
      <c r="P49" s="5"/>
      <c r="Q49" s="5"/>
      <c r="R49" s="5"/>
      <c r="S49" s="5"/>
      <c r="T49" s="5"/>
      <c r="U49" s="5"/>
      <c r="V49" s="5"/>
      <c r="W49" s="5"/>
      <c r="X49" s="5"/>
      <c r="Y49" s="5"/>
      <c r="Z49" s="5"/>
      <c r="AA49" s="5"/>
      <c r="AB49" s="5"/>
      <c r="AC49" s="5"/>
      <c r="AH49" s="51"/>
    </row>
    <row r="50" spans="1:53" ht="15" customHeight="1" x14ac:dyDescent="0.3">
      <c r="A50" s="95" t="s">
        <v>29</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7"/>
    </row>
    <row r="51" spans="1:53" ht="4.5" customHeight="1" x14ac:dyDescent="0.3">
      <c r="A51" s="62"/>
      <c r="B51" s="1"/>
      <c r="C51" s="1"/>
      <c r="D51" s="1"/>
      <c r="E51" s="1"/>
      <c r="F51" s="1"/>
      <c r="G51" s="1"/>
      <c r="H51" s="1"/>
      <c r="I51" s="1"/>
      <c r="J51" s="1"/>
      <c r="K51" s="1"/>
      <c r="L51" s="1"/>
      <c r="M51" s="1"/>
      <c r="N51" s="5"/>
      <c r="O51" s="5"/>
      <c r="P51" s="5"/>
      <c r="Q51" s="5"/>
      <c r="R51" s="5"/>
      <c r="S51" s="5"/>
      <c r="T51" s="5"/>
      <c r="U51" s="5"/>
      <c r="V51" s="5"/>
      <c r="W51" s="5"/>
      <c r="X51" s="5"/>
      <c r="Y51" s="5"/>
      <c r="Z51" s="5"/>
      <c r="AA51" s="5"/>
      <c r="AB51" s="5"/>
      <c r="AC51" s="5"/>
      <c r="AH51" s="51"/>
    </row>
    <row r="52" spans="1:53" ht="15" customHeight="1" x14ac:dyDescent="0.3">
      <c r="A52" s="123" t="s">
        <v>106</v>
      </c>
      <c r="B52" s="115"/>
      <c r="C52" s="115"/>
      <c r="D52" s="115"/>
      <c r="E52" s="115"/>
      <c r="F52" s="115"/>
      <c r="G52" s="115"/>
      <c r="H52" s="115"/>
      <c r="I52" s="115"/>
      <c r="J52" s="115"/>
      <c r="K52" s="115"/>
      <c r="L52" s="115"/>
      <c r="M52" s="115"/>
      <c r="N52" s="115"/>
      <c r="O52" s="115"/>
      <c r="P52" s="115"/>
      <c r="Q52" s="124"/>
      <c r="R52" s="114" t="s">
        <v>86</v>
      </c>
      <c r="S52" s="115"/>
      <c r="T52" s="115"/>
      <c r="U52" s="115"/>
      <c r="V52" s="115"/>
      <c r="W52" s="115"/>
      <c r="X52" s="115"/>
      <c r="Y52" s="115"/>
      <c r="Z52" s="115"/>
      <c r="AA52" s="115"/>
      <c r="AB52" s="115"/>
      <c r="AC52" s="115"/>
      <c r="AD52" s="115"/>
      <c r="AE52" s="115"/>
      <c r="AF52" s="115"/>
      <c r="AG52" s="115"/>
      <c r="AH52" s="116"/>
    </row>
    <row r="53" spans="1:53" ht="15" customHeight="1" x14ac:dyDescent="0.3">
      <c r="A53" s="125"/>
      <c r="B53" s="118"/>
      <c r="C53" s="118"/>
      <c r="D53" s="118"/>
      <c r="E53" s="118"/>
      <c r="F53" s="118"/>
      <c r="G53" s="118"/>
      <c r="H53" s="118"/>
      <c r="I53" s="118"/>
      <c r="J53" s="118"/>
      <c r="K53" s="118"/>
      <c r="L53" s="118"/>
      <c r="M53" s="118"/>
      <c r="N53" s="118"/>
      <c r="O53" s="118"/>
      <c r="P53" s="118"/>
      <c r="Q53" s="126"/>
      <c r="R53" s="117"/>
      <c r="S53" s="118"/>
      <c r="T53" s="118"/>
      <c r="U53" s="118"/>
      <c r="V53" s="118"/>
      <c r="W53" s="118"/>
      <c r="X53" s="118"/>
      <c r="Y53" s="118"/>
      <c r="Z53" s="118"/>
      <c r="AA53" s="118"/>
      <c r="AB53" s="118"/>
      <c r="AC53" s="118"/>
      <c r="AD53" s="118"/>
      <c r="AE53" s="118"/>
      <c r="AF53" s="118"/>
      <c r="AG53" s="118"/>
      <c r="AH53" s="119"/>
    </row>
    <row r="54" spans="1:53" ht="15" customHeight="1" x14ac:dyDescent="0.3">
      <c r="A54" s="127"/>
      <c r="B54" s="121"/>
      <c r="C54" s="121"/>
      <c r="D54" s="121"/>
      <c r="E54" s="121"/>
      <c r="F54" s="121"/>
      <c r="G54" s="121"/>
      <c r="H54" s="121"/>
      <c r="I54" s="121"/>
      <c r="J54" s="121"/>
      <c r="K54" s="121"/>
      <c r="L54" s="121"/>
      <c r="M54" s="121"/>
      <c r="N54" s="121"/>
      <c r="O54" s="121"/>
      <c r="P54" s="121"/>
      <c r="Q54" s="128"/>
      <c r="R54" s="120"/>
      <c r="S54" s="121"/>
      <c r="T54" s="121"/>
      <c r="U54" s="121"/>
      <c r="V54" s="121"/>
      <c r="W54" s="121"/>
      <c r="X54" s="121"/>
      <c r="Y54" s="121"/>
      <c r="Z54" s="121"/>
      <c r="AA54" s="121"/>
      <c r="AB54" s="121"/>
      <c r="AC54" s="121"/>
      <c r="AD54" s="121"/>
      <c r="AE54" s="121"/>
      <c r="AF54" s="121"/>
      <c r="AG54" s="121"/>
      <c r="AH54" s="122"/>
    </row>
    <row r="55" spans="1:53" ht="15" customHeight="1" x14ac:dyDescent="0.3">
      <c r="A55" s="134" t="s">
        <v>121</v>
      </c>
      <c r="B55" s="135"/>
      <c r="C55" s="135"/>
      <c r="D55" s="135"/>
      <c r="E55" s="135"/>
      <c r="F55" s="135"/>
      <c r="G55" s="135"/>
      <c r="H55" s="135"/>
      <c r="I55" s="136"/>
      <c r="J55" s="98" t="s">
        <v>122</v>
      </c>
      <c r="K55" s="83"/>
      <c r="L55" s="83"/>
      <c r="M55" s="83"/>
      <c r="N55" s="83"/>
      <c r="O55" s="83"/>
      <c r="P55" s="83"/>
      <c r="Q55" s="84"/>
      <c r="R55" s="137" t="s">
        <v>124</v>
      </c>
      <c r="S55" s="135"/>
      <c r="T55" s="135"/>
      <c r="U55" s="135"/>
      <c r="V55" s="135"/>
      <c r="W55" s="135"/>
      <c r="X55" s="135"/>
      <c r="Y55" s="135"/>
      <c r="Z55" s="136"/>
      <c r="AA55" s="98" t="s">
        <v>123</v>
      </c>
      <c r="AB55" s="83"/>
      <c r="AC55" s="83"/>
      <c r="AD55" s="83"/>
      <c r="AE55" s="83"/>
      <c r="AF55" s="83"/>
      <c r="AG55" s="83"/>
      <c r="AH55" s="99"/>
    </row>
    <row r="56" spans="1:53" ht="15" customHeight="1" x14ac:dyDescent="0.3">
      <c r="A56" s="134"/>
      <c r="B56" s="135"/>
      <c r="C56" s="135"/>
      <c r="D56" s="135"/>
      <c r="E56" s="135"/>
      <c r="F56" s="135"/>
      <c r="G56" s="135"/>
      <c r="H56" s="135"/>
      <c r="I56" s="136"/>
      <c r="J56" s="100" t="s">
        <v>119</v>
      </c>
      <c r="K56" s="100"/>
      <c r="L56" s="100"/>
      <c r="M56" s="100"/>
      <c r="N56" s="100" t="s">
        <v>120</v>
      </c>
      <c r="O56" s="100"/>
      <c r="P56" s="100"/>
      <c r="Q56" s="100"/>
      <c r="R56" s="137"/>
      <c r="S56" s="135"/>
      <c r="T56" s="135"/>
      <c r="U56" s="135"/>
      <c r="V56" s="135"/>
      <c r="W56" s="135"/>
      <c r="X56" s="135"/>
      <c r="Y56" s="135"/>
      <c r="Z56" s="136"/>
      <c r="AA56" s="100" t="s">
        <v>119</v>
      </c>
      <c r="AB56" s="100"/>
      <c r="AC56" s="100"/>
      <c r="AD56" s="100"/>
      <c r="AE56" s="100" t="s">
        <v>120</v>
      </c>
      <c r="AF56" s="100"/>
      <c r="AG56" s="100"/>
      <c r="AH56" s="251"/>
    </row>
    <row r="57" spans="1:53" ht="15" customHeight="1" x14ac:dyDescent="0.3">
      <c r="A57" s="113"/>
      <c r="B57" s="111"/>
      <c r="C57" s="111"/>
      <c r="D57" s="111"/>
      <c r="E57" s="111"/>
      <c r="F57" s="111"/>
      <c r="G57" s="111"/>
      <c r="H57" s="111"/>
      <c r="I57" s="112"/>
      <c r="J57" s="109"/>
      <c r="K57" s="109"/>
      <c r="L57" s="109"/>
      <c r="M57" s="109"/>
      <c r="N57" s="109"/>
      <c r="O57" s="109"/>
      <c r="P57" s="109"/>
      <c r="Q57" s="109"/>
      <c r="R57" s="79"/>
      <c r="S57" s="111"/>
      <c r="T57" s="111"/>
      <c r="U57" s="111"/>
      <c r="V57" s="111"/>
      <c r="W57" s="111"/>
      <c r="X57" s="111"/>
      <c r="Y57" s="111"/>
      <c r="Z57" s="112"/>
      <c r="AA57" s="109"/>
      <c r="AB57" s="109"/>
      <c r="AC57" s="109"/>
      <c r="AD57" s="109"/>
      <c r="AE57" s="109"/>
      <c r="AF57" s="109"/>
      <c r="AG57" s="109"/>
      <c r="AH57" s="110"/>
      <c r="AW57" s="13"/>
      <c r="AX57" s="14"/>
      <c r="AY57" s="14"/>
      <c r="AZ57" s="14"/>
      <c r="BA57" s="15"/>
    </row>
    <row r="58" spans="1:53" ht="15" customHeight="1" x14ac:dyDescent="0.3">
      <c r="A58" s="132" t="s">
        <v>52</v>
      </c>
      <c r="B58" s="191"/>
      <c r="C58" s="191"/>
      <c r="D58" s="191"/>
      <c r="E58" s="191"/>
      <c r="F58" s="191"/>
      <c r="G58" s="191"/>
      <c r="H58" s="191"/>
      <c r="I58" s="191"/>
      <c r="J58" s="191"/>
      <c r="K58" s="191"/>
      <c r="L58" s="191"/>
      <c r="M58" s="191"/>
      <c r="N58" s="191"/>
      <c r="O58" s="191"/>
      <c r="P58" s="191"/>
      <c r="Q58" s="191"/>
      <c r="R58" s="191"/>
      <c r="S58" s="161"/>
      <c r="T58" s="89"/>
      <c r="V58" s="5"/>
      <c r="W58" s="5"/>
      <c r="X58" s="5"/>
      <c r="Y58" s="5"/>
      <c r="Z58" s="5"/>
      <c r="AA58" s="5"/>
      <c r="AB58" s="5"/>
      <c r="AC58" s="5"/>
      <c r="AH58" s="50"/>
      <c r="AW58" s="14"/>
      <c r="AX58" s="14"/>
      <c r="AY58" s="14"/>
      <c r="AZ58" s="14"/>
      <c r="BA58" s="15"/>
    </row>
    <row r="59" spans="1:53" ht="15" customHeight="1" x14ac:dyDescent="0.3">
      <c r="A59" s="132" t="s">
        <v>32</v>
      </c>
      <c r="B59" s="191"/>
      <c r="C59" s="191"/>
      <c r="D59" s="191"/>
      <c r="E59" s="191"/>
      <c r="F59" s="191"/>
      <c r="G59" s="191"/>
      <c r="H59" s="191"/>
      <c r="I59" s="191"/>
      <c r="J59" s="191"/>
      <c r="K59" s="191"/>
      <c r="L59" s="191"/>
      <c r="M59" s="191"/>
      <c r="N59" s="191"/>
      <c r="O59" s="191"/>
      <c r="P59" s="191"/>
      <c r="Q59" s="191"/>
      <c r="R59" s="191"/>
      <c r="S59" s="231"/>
      <c r="T59" s="243"/>
      <c r="U59" s="5"/>
      <c r="V59" s="5"/>
      <c r="AH59" s="50"/>
      <c r="AW59" s="14"/>
      <c r="AX59" s="14"/>
      <c r="AY59" s="14"/>
      <c r="AZ59" s="14"/>
      <c r="BA59" s="15"/>
    </row>
    <row r="60" spans="1:53" ht="15" customHeight="1" x14ac:dyDescent="0.3">
      <c r="A60" s="132" t="s">
        <v>30</v>
      </c>
      <c r="B60" s="233"/>
      <c r="C60" s="233"/>
      <c r="D60" s="233"/>
      <c r="E60" s="233"/>
      <c r="F60" s="233"/>
      <c r="G60" s="227"/>
      <c r="H60" s="75"/>
      <c r="I60" s="196"/>
      <c r="L60" s="133" t="s">
        <v>31</v>
      </c>
      <c r="M60" s="233"/>
      <c r="N60" s="233"/>
      <c r="O60" s="233"/>
      <c r="P60" s="233"/>
      <c r="Q60" s="233"/>
      <c r="R60" s="227"/>
      <c r="S60" s="75"/>
      <c r="T60" s="196"/>
      <c r="U60" s="5"/>
      <c r="V60" s="5"/>
      <c r="AG60" s="5"/>
      <c r="AH60" s="51"/>
    </row>
    <row r="61" spans="1:53" ht="15" customHeight="1" x14ac:dyDescent="0.3">
      <c r="A61" s="57"/>
      <c r="AA61" s="5"/>
      <c r="AB61" s="5"/>
      <c r="AC61" s="5"/>
      <c r="AD61" s="5"/>
      <c r="AE61" s="5"/>
      <c r="AF61" s="5"/>
      <c r="AG61" s="5"/>
      <c r="AH61" s="51"/>
    </row>
    <row r="62" spans="1:53" ht="15" customHeight="1" x14ac:dyDescent="0.3">
      <c r="A62" s="234" t="s">
        <v>33</v>
      </c>
      <c r="B62" s="233"/>
      <c r="C62" s="233"/>
      <c r="D62" s="233"/>
      <c r="E62" s="233"/>
      <c r="F62" s="233"/>
      <c r="G62" s="233"/>
      <c r="H62" s="228">
        <f>G60*R60</f>
        <v>0</v>
      </c>
      <c r="I62" s="229"/>
      <c r="J62" s="229"/>
      <c r="K62" s="229"/>
      <c r="L62" s="230"/>
      <c r="AA62" s="5"/>
      <c r="AB62" s="5"/>
      <c r="AC62" s="5"/>
      <c r="AD62" s="5"/>
      <c r="AE62" s="5"/>
      <c r="AF62" s="5"/>
      <c r="AG62" s="5"/>
      <c r="AH62" s="51"/>
    </row>
    <row r="63" spans="1:53" ht="15" customHeight="1" x14ac:dyDescent="0.3">
      <c r="A63" s="57"/>
      <c r="U63" s="1"/>
      <c r="V63" s="1"/>
      <c r="W63" s="1"/>
      <c r="X63" s="1"/>
      <c r="Y63" s="1"/>
      <c r="Z63" s="5"/>
      <c r="AA63" s="5"/>
      <c r="AB63" s="5"/>
      <c r="AC63" s="5"/>
      <c r="AD63" s="5"/>
      <c r="AE63" s="5"/>
      <c r="AF63" s="5"/>
      <c r="AG63" s="5"/>
      <c r="AH63" s="51"/>
    </row>
    <row r="64" spans="1:53" ht="15" customHeight="1" thickBot="1" x14ac:dyDescent="0.35">
      <c r="A64" s="57"/>
      <c r="U64" s="1"/>
      <c r="V64" s="1"/>
      <c r="W64" s="1"/>
      <c r="X64" s="1"/>
      <c r="Y64" s="1"/>
      <c r="Z64" s="5"/>
      <c r="AA64" s="5"/>
      <c r="AB64" s="5"/>
      <c r="AC64" s="5"/>
      <c r="AD64" s="5"/>
      <c r="AE64" s="5"/>
      <c r="AF64" s="5"/>
      <c r="AG64" s="5"/>
      <c r="AH64" s="51"/>
    </row>
    <row r="65" spans="1:77" ht="15" customHeight="1" thickBot="1" x14ac:dyDescent="0.35">
      <c r="A65" s="132" t="s">
        <v>117</v>
      </c>
      <c r="B65" s="133"/>
      <c r="C65" s="133"/>
      <c r="D65" s="133"/>
      <c r="E65" s="133"/>
      <c r="F65" s="133"/>
      <c r="G65" s="133"/>
      <c r="H65" s="133"/>
      <c r="I65" s="133"/>
      <c r="J65" s="133"/>
      <c r="K65" s="133"/>
      <c r="L65" s="133"/>
      <c r="M65" s="133"/>
      <c r="N65" s="133"/>
      <c r="O65" s="133"/>
      <c r="P65" s="133"/>
      <c r="Q65" s="138" t="str">
        <f>IF(OR(A57&gt;3.9,R57&gt;5.9),"YES",IF(OR(A57&gt;2.99,R57&gt;4.49),"MAYBE",IF(OR(A57&gt;0,R57&gt;0),"NO"," ")))</f>
        <v xml:space="preserve"> </v>
      </c>
      <c r="R65" s="139"/>
      <c r="S65" s="140"/>
      <c r="T65" s="63"/>
      <c r="U65" s="1"/>
      <c r="V65" s="1"/>
      <c r="W65" s="1"/>
      <c r="X65" s="1"/>
      <c r="Y65" s="1"/>
      <c r="Z65" s="5"/>
      <c r="AA65" s="5"/>
      <c r="AB65" s="5"/>
      <c r="AC65" s="5"/>
      <c r="AD65" s="5"/>
      <c r="AE65" s="5"/>
      <c r="AF65" s="5"/>
      <c r="AG65" s="5"/>
      <c r="AH65" s="51"/>
      <c r="AJ65" s="1" t="str">
        <f>IF(OR(AND(S58&lt;46,G60&gt;89),AND(S58&gt;45,G60&gt;49)),"Check Laneage","Does Not Meet")</f>
        <v>Does Not Meet</v>
      </c>
    </row>
    <row r="66" spans="1:77" ht="15" customHeight="1" thickBot="1" x14ac:dyDescent="0.35">
      <c r="A66" s="132" t="s">
        <v>118</v>
      </c>
      <c r="B66" s="133"/>
      <c r="C66" s="133"/>
      <c r="D66" s="133"/>
      <c r="E66" s="133"/>
      <c r="F66" s="133"/>
      <c r="G66" s="133"/>
      <c r="H66" s="133"/>
      <c r="I66" s="133"/>
      <c r="J66" s="133"/>
      <c r="K66" s="133"/>
      <c r="L66" s="133"/>
      <c r="M66" s="133"/>
      <c r="N66" s="133"/>
      <c r="O66" s="133"/>
      <c r="P66" s="133"/>
      <c r="Q66" s="133"/>
      <c r="R66" s="130" t="str">
        <f>IF(OR(AND(AJ65="Check Laneage",S59=1,H62&gt;50000),(AND(AJ65="Check Laneage",S59&gt;1,H62&gt;100000))),"YES",IF(AND(H62&gt;1,S59&gt;0),"NO"," "))</f>
        <v xml:space="preserve"> </v>
      </c>
      <c r="S66" s="131"/>
      <c r="T66" s="1"/>
      <c r="U66" s="1"/>
      <c r="V66" s="1"/>
      <c r="W66" s="1"/>
      <c r="X66" s="1"/>
      <c r="Y66" s="1"/>
      <c r="Z66" s="5"/>
      <c r="AA66" s="5"/>
      <c r="AB66" s="5"/>
      <c r="AC66" s="5"/>
      <c r="AD66" s="5"/>
      <c r="AE66" s="5"/>
      <c r="AF66" s="5"/>
      <c r="AG66" s="5"/>
      <c r="AH66" s="51"/>
    </row>
    <row r="67" spans="1:77" ht="15" customHeight="1" x14ac:dyDescent="0.3">
      <c r="A67" s="64"/>
      <c r="B67" s="9"/>
      <c r="C67" s="9"/>
      <c r="D67" s="9"/>
      <c r="E67" s="9"/>
      <c r="F67" s="9"/>
      <c r="G67" s="9"/>
      <c r="H67" s="9"/>
      <c r="I67" s="9"/>
      <c r="J67" s="9"/>
      <c r="K67" s="9"/>
      <c r="L67" s="9"/>
      <c r="M67" s="9"/>
      <c r="N67" s="9"/>
      <c r="O67" s="9"/>
      <c r="R67" s="15"/>
      <c r="U67" s="1"/>
      <c r="V67" s="1"/>
      <c r="W67" s="1"/>
      <c r="X67" s="1"/>
      <c r="Y67" s="1"/>
      <c r="Z67" s="5"/>
      <c r="AA67" s="5"/>
      <c r="AB67" s="5"/>
      <c r="AC67" s="5"/>
      <c r="AD67" s="5"/>
      <c r="AE67" s="5"/>
      <c r="AF67" s="5"/>
      <c r="AG67" s="5"/>
      <c r="AH67" s="51"/>
    </row>
    <row r="68" spans="1:77" ht="15" customHeight="1" x14ac:dyDescent="0.3">
      <c r="A68" s="57"/>
      <c r="S68" s="1"/>
      <c r="T68" s="1"/>
      <c r="U68" s="1"/>
      <c r="V68" s="1"/>
      <c r="W68" s="1"/>
      <c r="X68" s="1"/>
      <c r="Y68" s="1"/>
      <c r="Z68" s="5"/>
      <c r="AA68" s="5"/>
      <c r="AB68" s="5"/>
      <c r="AC68" s="5"/>
      <c r="AD68" s="5"/>
      <c r="AE68" s="5"/>
      <c r="AF68" s="5"/>
      <c r="AG68" s="5"/>
      <c r="AH68" s="5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row>
    <row r="69" spans="1:77" ht="15" customHeight="1" x14ac:dyDescent="0.3">
      <c r="A69" s="192" t="s">
        <v>34</v>
      </c>
      <c r="B69" s="193"/>
      <c r="C69" s="193"/>
      <c r="D69" s="193"/>
      <c r="E69" s="193"/>
      <c r="F69" s="193"/>
      <c r="G69" s="193"/>
      <c r="H69" s="193"/>
      <c r="I69" s="193"/>
      <c r="J69" s="193"/>
      <c r="K69" s="193"/>
      <c r="L69" s="193"/>
      <c r="M69" s="193"/>
      <c r="N69" s="193"/>
      <c r="O69" s="193"/>
      <c r="P69" s="193"/>
      <c r="Q69" s="193"/>
      <c r="R69" s="193"/>
      <c r="S69" s="193"/>
      <c r="T69" s="193"/>
      <c r="U69" s="193"/>
      <c r="V69" s="193"/>
      <c r="W69" s="193"/>
      <c r="X69" s="193"/>
      <c r="Y69" s="193"/>
      <c r="Z69" s="193"/>
      <c r="AA69" s="193"/>
      <c r="AB69" s="193"/>
      <c r="AC69" s="193"/>
      <c r="AD69" s="193"/>
      <c r="AE69" s="193"/>
      <c r="AF69" s="193"/>
      <c r="AG69" s="193"/>
      <c r="AH69" s="194"/>
      <c r="BO69" s="5"/>
    </row>
    <row r="70" spans="1:77" ht="7.5" customHeight="1" x14ac:dyDescent="0.3">
      <c r="A70" s="49"/>
      <c r="B70" s="5"/>
      <c r="C70" s="5"/>
      <c r="D70" s="5"/>
      <c r="E70" s="5"/>
      <c r="F70" s="5"/>
      <c r="G70" s="5"/>
      <c r="H70" s="5"/>
      <c r="I70" s="5"/>
      <c r="J70" s="5"/>
      <c r="K70" s="5"/>
      <c r="L70" s="5"/>
      <c r="M70" s="5"/>
      <c r="N70" s="5"/>
      <c r="O70" s="5"/>
      <c r="P70" s="5"/>
      <c r="Q70" s="5"/>
      <c r="R70" s="5"/>
      <c r="S70" s="1"/>
      <c r="T70" s="5"/>
      <c r="U70" s="5"/>
      <c r="V70" s="5"/>
      <c r="W70" s="5"/>
      <c r="X70" s="5"/>
      <c r="Y70" s="5"/>
      <c r="Z70" s="5"/>
      <c r="AA70" s="5"/>
      <c r="AB70" s="5"/>
      <c r="AC70" s="5"/>
      <c r="AD70" s="5"/>
      <c r="AE70" s="5"/>
      <c r="AF70" s="5"/>
      <c r="AG70" s="5"/>
      <c r="AH70" s="51"/>
      <c r="BO70" s="5"/>
    </row>
    <row r="71" spans="1:77" ht="15" customHeight="1" x14ac:dyDescent="0.3">
      <c r="A71" s="132" t="s">
        <v>78</v>
      </c>
      <c r="B71" s="233"/>
      <c r="C71" s="233"/>
      <c r="D71" s="233"/>
      <c r="E71" s="233"/>
      <c r="F71" s="233"/>
      <c r="G71" s="233"/>
      <c r="H71" s="233"/>
      <c r="I71" s="233"/>
      <c r="J71" s="233"/>
      <c r="K71" s="233"/>
      <c r="L71" s="233"/>
      <c r="M71" s="233"/>
      <c r="N71" s="233"/>
      <c r="O71" s="233"/>
      <c r="P71" s="233"/>
      <c r="Q71" s="233"/>
      <c r="R71" s="233"/>
      <c r="S71" s="242"/>
      <c r="T71" s="217"/>
      <c r="U71" s="246"/>
      <c r="V71" s="5" t="s">
        <v>76</v>
      </c>
      <c r="X71" s="5"/>
      <c r="Y71" s="5"/>
      <c r="Z71" s="5"/>
      <c r="AA71" s="5"/>
      <c r="AB71" s="5"/>
      <c r="AC71" s="5"/>
      <c r="AD71" s="5"/>
      <c r="AE71" s="5"/>
      <c r="AF71" s="5"/>
      <c r="AG71" s="217"/>
      <c r="AH71" s="247"/>
      <c r="BO71" s="5"/>
    </row>
    <row r="72" spans="1:77" ht="15" customHeight="1" x14ac:dyDescent="0.3">
      <c r="A72" s="132" t="s">
        <v>87</v>
      </c>
      <c r="B72" s="233"/>
      <c r="C72" s="233"/>
      <c r="D72" s="233"/>
      <c r="E72" s="233"/>
      <c r="F72" s="233"/>
      <c r="G72" s="233"/>
      <c r="H72" s="233"/>
      <c r="I72" s="233"/>
      <c r="J72" s="233"/>
      <c r="K72" s="233"/>
      <c r="L72" s="233"/>
      <c r="M72" s="233"/>
      <c r="N72" s="233"/>
      <c r="O72" s="233"/>
      <c r="P72" s="233"/>
      <c r="Q72" s="233"/>
      <c r="R72" s="233"/>
      <c r="S72" s="233"/>
      <c r="T72" s="233"/>
      <c r="U72" s="233"/>
      <c r="V72" s="233"/>
      <c r="W72" s="233"/>
      <c r="X72" s="242"/>
      <c r="Y72" s="217"/>
      <c r="Z72" s="246"/>
      <c r="AA72" s="5"/>
      <c r="AB72" s="5"/>
      <c r="AC72" s="5"/>
      <c r="AD72" s="5"/>
      <c r="AE72" s="5"/>
      <c r="AF72" s="5"/>
      <c r="AG72" s="5"/>
      <c r="AH72" s="51"/>
      <c r="BO72" s="5"/>
    </row>
    <row r="73" spans="1:77" ht="15" customHeight="1" x14ac:dyDescent="0.3">
      <c r="A73" s="132" t="s">
        <v>79</v>
      </c>
      <c r="B73" s="191"/>
      <c r="C73" s="191"/>
      <c r="D73" s="191"/>
      <c r="E73" s="191"/>
      <c r="F73" s="191"/>
      <c r="G73" s="191"/>
      <c r="H73" s="191"/>
      <c r="I73" s="191"/>
      <c r="J73" s="191"/>
      <c r="K73" s="191"/>
      <c r="L73" s="191"/>
      <c r="M73" s="191"/>
      <c r="N73" s="191"/>
      <c r="O73" s="191"/>
      <c r="P73" s="191"/>
      <c r="Q73" s="191"/>
      <c r="R73" s="237"/>
      <c r="S73" s="231"/>
      <c r="T73" s="232"/>
      <c r="V73" s="133" t="s">
        <v>56</v>
      </c>
      <c r="W73" s="191"/>
      <c r="X73" s="191"/>
      <c r="Y73" s="191"/>
      <c r="Z73" s="191"/>
      <c r="AA73" s="191"/>
      <c r="AB73" s="191"/>
      <c r="AC73" s="191"/>
      <c r="AD73" s="231"/>
      <c r="AE73" s="232"/>
      <c r="AH73" s="50"/>
      <c r="AI73" s="5"/>
      <c r="AK73" s="2"/>
      <c r="AU73" s="1"/>
      <c r="AV73" s="1"/>
      <c r="AW73" s="1"/>
      <c r="AX73" s="1"/>
      <c r="AY73" s="1"/>
      <c r="AZ73" s="10"/>
      <c r="BA73" s="1"/>
      <c r="BB73" s="5"/>
      <c r="BC73" s="5"/>
      <c r="BD73" s="5"/>
      <c r="BE73" s="5"/>
      <c r="BF73" s="5"/>
      <c r="BG73" s="5"/>
      <c r="BH73" s="5"/>
      <c r="BI73" s="5"/>
      <c r="BJ73" s="5"/>
      <c r="BK73" s="5"/>
      <c r="BL73" s="5"/>
      <c r="BM73" s="5"/>
      <c r="BN73" s="5"/>
    </row>
    <row r="74" spans="1:77" ht="15" customHeight="1" x14ac:dyDescent="0.3">
      <c r="A74" s="132" t="s">
        <v>71</v>
      </c>
      <c r="B74" s="191"/>
      <c r="C74" s="191"/>
      <c r="D74" s="191"/>
      <c r="E74" s="191"/>
      <c r="F74" s="191"/>
      <c r="G74" s="191"/>
      <c r="H74" s="191"/>
      <c r="I74" s="191"/>
      <c r="J74" s="191"/>
      <c r="K74" s="191"/>
      <c r="L74" s="191"/>
      <c r="M74" s="191"/>
      <c r="N74" s="191"/>
      <c r="O74" s="191"/>
      <c r="P74" s="191"/>
      <c r="Q74" s="191"/>
      <c r="R74" s="191"/>
      <c r="S74" s="238"/>
      <c r="T74" s="239"/>
      <c r="U74" s="239"/>
      <c r="V74" s="239"/>
      <c r="W74" s="239"/>
      <c r="X74" s="239"/>
      <c r="Y74" s="239"/>
      <c r="Z74" s="239"/>
      <c r="AA74" s="239"/>
      <c r="AB74" s="239"/>
      <c r="AC74" s="239"/>
      <c r="AD74" s="239"/>
      <c r="AE74" s="240"/>
      <c r="AH74" s="50"/>
      <c r="AI74" s="5"/>
      <c r="AK74" s="2"/>
      <c r="AO74" s="2"/>
      <c r="AP74" s="2"/>
      <c r="AQ74" s="2"/>
      <c r="AR74" s="2"/>
      <c r="AS74" s="2"/>
      <c r="AT74" s="2"/>
    </row>
    <row r="75" spans="1:77" ht="15" customHeight="1" x14ac:dyDescent="0.3">
      <c r="A75" s="132" t="s">
        <v>72</v>
      </c>
      <c r="B75" s="191"/>
      <c r="C75" s="191"/>
      <c r="D75" s="191"/>
      <c r="E75" s="191"/>
      <c r="F75" s="191"/>
      <c r="G75" s="191"/>
      <c r="H75" s="191"/>
      <c r="I75" s="191"/>
      <c r="J75" s="191"/>
      <c r="K75" s="191"/>
      <c r="L75" s="191"/>
      <c r="M75" s="191"/>
      <c r="N75" s="191"/>
      <c r="O75" s="191"/>
      <c r="P75" s="191"/>
      <c r="Q75" s="191"/>
      <c r="R75" s="191"/>
      <c r="S75" s="191"/>
      <c r="T75" s="191"/>
      <c r="U75" s="191"/>
      <c r="V75" s="217"/>
      <c r="W75" s="218"/>
      <c r="X75" s="218"/>
      <c r="Y75" s="218"/>
      <c r="Z75" s="218"/>
      <c r="AA75" s="218"/>
      <c r="AB75" s="218"/>
      <c r="AC75" s="218"/>
      <c r="AD75" s="218"/>
      <c r="AE75" s="218"/>
      <c r="AF75" s="218"/>
      <c r="AG75" s="219"/>
      <c r="AH75" s="50"/>
      <c r="AI75" s="5"/>
      <c r="AK75" s="2"/>
      <c r="AO75" s="2"/>
      <c r="AP75" s="2"/>
      <c r="AQ75" s="2"/>
      <c r="AR75" s="2"/>
      <c r="AS75" s="2"/>
      <c r="AT75" s="2"/>
    </row>
    <row r="76" spans="1:77" ht="15" customHeight="1" x14ac:dyDescent="0.3">
      <c r="A76" s="132" t="s">
        <v>94</v>
      </c>
      <c r="B76" s="233"/>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7"/>
      <c r="AC76" s="231"/>
      <c r="AD76" s="232"/>
      <c r="AE76" s="248" t="s">
        <v>96</v>
      </c>
      <c r="AF76" s="249"/>
      <c r="AG76" s="249"/>
      <c r="AH76" s="250"/>
      <c r="AI76" s="5"/>
      <c r="AK76" s="5"/>
      <c r="AU76" s="1"/>
      <c r="AV76" s="1"/>
      <c r="AW76" s="1"/>
      <c r="AX76" s="1"/>
    </row>
    <row r="77" spans="1:77" ht="15" customHeight="1" x14ac:dyDescent="0.3">
      <c r="A77" s="132" t="s">
        <v>95</v>
      </c>
      <c r="B77" s="233"/>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c r="AA77" s="233"/>
      <c r="AB77" s="237"/>
      <c r="AC77" s="231"/>
      <c r="AD77" s="241"/>
      <c r="AE77" s="228">
        <f>AC76+AC77</f>
        <v>0</v>
      </c>
      <c r="AF77" s="244"/>
      <c r="AG77" s="244"/>
      <c r="AH77" s="245"/>
      <c r="AI77" s="5"/>
      <c r="AU77" s="1"/>
      <c r="AV77" s="1"/>
      <c r="AW77" s="1"/>
      <c r="AX77" s="1"/>
      <c r="AY77" s="1"/>
      <c r="AZ77" s="1"/>
      <c r="BA77" s="1"/>
      <c r="BB77" s="1"/>
      <c r="BC77" s="1"/>
      <c r="BF77" s="10"/>
      <c r="BG77" s="5"/>
      <c r="BH77" s="5"/>
      <c r="BI77" s="5"/>
      <c r="BJ77" s="5"/>
      <c r="BK77" s="5"/>
      <c r="BL77" s="5"/>
      <c r="BM77" s="5"/>
      <c r="BN77" s="5"/>
    </row>
    <row r="78" spans="1:77" ht="15" customHeight="1" x14ac:dyDescent="0.3">
      <c r="A78" s="132" t="s">
        <v>69</v>
      </c>
      <c r="B78" s="233"/>
      <c r="C78" s="233"/>
      <c r="D78" s="233"/>
      <c r="E78" s="233"/>
      <c r="F78" s="233"/>
      <c r="G78" s="233"/>
      <c r="H78" s="233"/>
      <c r="I78" s="233"/>
      <c r="J78" s="233"/>
      <c r="K78" s="233"/>
      <c r="L78" s="233"/>
      <c r="M78" s="233"/>
      <c r="N78" s="233"/>
      <c r="O78" s="233"/>
      <c r="P78" s="233"/>
      <c r="Q78" s="233"/>
      <c r="R78" s="233"/>
      <c r="S78" s="233"/>
      <c r="T78" s="233"/>
      <c r="U78" s="242"/>
      <c r="V78" s="217"/>
      <c r="W78" s="218"/>
      <c r="X78" s="218"/>
      <c r="Y78" s="218"/>
      <c r="Z78" s="218"/>
      <c r="AA78" s="218"/>
      <c r="AB78" s="219"/>
      <c r="AD78" s="46"/>
      <c r="AE78" s="40"/>
      <c r="AF78" s="40"/>
      <c r="AG78" s="46"/>
      <c r="AH78" s="65"/>
      <c r="AI78" s="5"/>
      <c r="AU78" s="1"/>
      <c r="AV78" s="1"/>
      <c r="AW78" s="1"/>
      <c r="AX78" s="1"/>
      <c r="AY78" s="1"/>
      <c r="AZ78" s="1"/>
      <c r="BA78" s="1"/>
      <c r="BB78" s="1"/>
      <c r="BC78" s="1"/>
      <c r="BD78" s="1"/>
      <c r="BE78" s="1"/>
      <c r="BF78" s="10"/>
      <c r="BG78" s="5"/>
      <c r="BH78" s="5"/>
      <c r="BI78" s="5"/>
      <c r="BJ78" s="5"/>
      <c r="BK78" s="5"/>
      <c r="BL78" s="5"/>
      <c r="BM78" s="5"/>
      <c r="BN78" s="5"/>
    </row>
    <row r="79" spans="1:77" ht="15" customHeight="1" x14ac:dyDescent="0.3">
      <c r="A79" s="132" t="s">
        <v>98</v>
      </c>
      <c r="B79" s="191"/>
      <c r="C79" s="191"/>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237"/>
      <c r="AB79" s="231"/>
      <c r="AC79" s="232"/>
      <c r="AD79" s="249" t="s">
        <v>97</v>
      </c>
      <c r="AE79" s="249"/>
      <c r="AF79" s="249"/>
      <c r="AG79" s="249"/>
      <c r="AH79" s="250"/>
      <c r="AI79" s="5"/>
      <c r="BE79" s="5"/>
      <c r="BF79" s="5"/>
      <c r="BG79" s="5"/>
      <c r="BH79" s="5"/>
      <c r="BI79" s="5"/>
      <c r="BJ79" s="5"/>
      <c r="BK79" s="5"/>
      <c r="BL79" s="5"/>
      <c r="BM79" s="5"/>
      <c r="BN79" s="5"/>
    </row>
    <row r="80" spans="1:77" ht="15" customHeight="1" x14ac:dyDescent="0.3">
      <c r="A80" s="132" t="s">
        <v>99</v>
      </c>
      <c r="B80" s="191"/>
      <c r="C80" s="191"/>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237"/>
      <c r="AB80" s="231"/>
      <c r="AC80" s="241"/>
      <c r="AD80" s="228">
        <f>AB79+AB80</f>
        <v>0</v>
      </c>
      <c r="AE80" s="244"/>
      <c r="AF80" s="244"/>
      <c r="AG80" s="244"/>
      <c r="AH80" s="245"/>
      <c r="AI80" s="5"/>
      <c r="AT80" s="5"/>
      <c r="AU80" s="5"/>
      <c r="AV80" s="5"/>
      <c r="AW80" s="5"/>
      <c r="AX80" s="5"/>
      <c r="AY80" s="5"/>
      <c r="AZ80" s="5"/>
      <c r="BA80" s="5"/>
      <c r="BB80" s="5"/>
      <c r="BC80" s="5"/>
      <c r="BD80" s="5"/>
      <c r="BE80" s="5"/>
      <c r="BF80" s="5"/>
      <c r="BG80" s="5"/>
      <c r="BH80" s="5"/>
      <c r="BI80" s="5"/>
      <c r="BJ80" s="5"/>
      <c r="BK80" s="5"/>
      <c r="BL80" s="5"/>
      <c r="BM80" s="5"/>
      <c r="BN80" s="5"/>
    </row>
    <row r="81" spans="1:66" ht="15" customHeight="1" x14ac:dyDescent="0.3">
      <c r="A81" s="132" t="s">
        <v>69</v>
      </c>
      <c r="B81" s="233"/>
      <c r="C81" s="233"/>
      <c r="D81" s="233"/>
      <c r="E81" s="233"/>
      <c r="F81" s="233"/>
      <c r="G81" s="233"/>
      <c r="H81" s="233"/>
      <c r="I81" s="233"/>
      <c r="J81" s="233"/>
      <c r="K81" s="233"/>
      <c r="L81" s="233"/>
      <c r="M81" s="233"/>
      <c r="N81" s="233"/>
      <c r="O81" s="233"/>
      <c r="P81" s="233"/>
      <c r="Q81" s="233"/>
      <c r="R81" s="233"/>
      <c r="S81" s="233"/>
      <c r="T81" s="233"/>
      <c r="U81" s="242"/>
      <c r="V81" s="217"/>
      <c r="W81" s="218"/>
      <c r="X81" s="218"/>
      <c r="Y81" s="218"/>
      <c r="Z81" s="218"/>
      <c r="AA81" s="218"/>
      <c r="AB81" s="218"/>
      <c r="AC81" s="219"/>
      <c r="AE81" s="40"/>
      <c r="AF81" s="40"/>
      <c r="AG81" s="46"/>
      <c r="AH81" s="65"/>
      <c r="AI81" s="5"/>
      <c r="AT81" s="5"/>
      <c r="AU81" s="5"/>
      <c r="AV81" s="5"/>
      <c r="AW81" s="5"/>
      <c r="AX81" s="5"/>
    </row>
    <row r="82" spans="1:66" ht="15" customHeight="1" thickBot="1" x14ac:dyDescent="0.35">
      <c r="A82" s="132" t="s">
        <v>35</v>
      </c>
      <c r="B82" s="233"/>
      <c r="C82" s="233"/>
      <c r="D82" s="233"/>
      <c r="E82" s="233"/>
      <c r="F82" s="233"/>
      <c r="G82" s="233"/>
      <c r="H82" s="233"/>
      <c r="I82" s="233"/>
      <c r="J82" s="233"/>
      <c r="K82" s="233"/>
      <c r="L82" s="233"/>
      <c r="M82" s="233"/>
      <c r="N82" s="237"/>
      <c r="O82" s="227"/>
      <c r="P82" s="76"/>
      <c r="Q82" s="77"/>
      <c r="AH82" s="50"/>
      <c r="AI82" s="5"/>
      <c r="AT82" s="5"/>
      <c r="AU82" s="5"/>
      <c r="AV82" s="5"/>
      <c r="AW82" s="5"/>
      <c r="AX82" s="5"/>
    </row>
    <row r="83" spans="1:66" ht="15" customHeight="1" thickBot="1" x14ac:dyDescent="0.35">
      <c r="A83" s="132" t="s">
        <v>36</v>
      </c>
      <c r="B83" s="191"/>
      <c r="C83" s="191"/>
      <c r="D83" s="191"/>
      <c r="E83" s="191"/>
      <c r="F83" s="191"/>
      <c r="G83" s="191"/>
      <c r="H83" s="191"/>
      <c r="I83" s="191"/>
      <c r="J83" s="191"/>
      <c r="K83" s="191"/>
      <c r="L83" s="191"/>
      <c r="M83" s="191"/>
      <c r="N83" s="191"/>
      <c r="O83" s="191"/>
      <c r="P83" s="191"/>
      <c r="Q83" s="191"/>
      <c r="R83" s="237"/>
      <c r="S83" s="231"/>
      <c r="T83" s="232"/>
      <c r="V83" s="158" t="s">
        <v>75</v>
      </c>
      <c r="W83" s="235"/>
      <c r="X83" s="235"/>
      <c r="Y83" s="235"/>
      <c r="Z83" s="235"/>
      <c r="AA83" s="235"/>
      <c r="AB83" s="235"/>
      <c r="AC83" s="235"/>
      <c r="AD83" s="235"/>
      <c r="AE83" s="235"/>
      <c r="AF83" s="236"/>
      <c r="AG83" s="66" t="str">
        <f>IF(AD80+(2*AE77)&gt;19,"X"," ")</f>
        <v xml:space="preserve"> </v>
      </c>
      <c r="AH83" s="50"/>
      <c r="AI83" s="5"/>
      <c r="AS83" s="2"/>
      <c r="AT83" s="2"/>
      <c r="BA83" s="5"/>
      <c r="BB83" s="5"/>
      <c r="BC83" s="5"/>
      <c r="BD83" s="5"/>
      <c r="BE83" s="5"/>
      <c r="BF83" s="5"/>
      <c r="BG83" s="5"/>
      <c r="BH83" s="5"/>
      <c r="BI83" s="5"/>
      <c r="BJ83" s="5"/>
      <c r="BK83" s="5"/>
      <c r="BL83" s="5"/>
      <c r="BM83" s="5"/>
      <c r="BN83" s="5"/>
    </row>
    <row r="84" spans="1:66" ht="15" customHeight="1" thickBot="1" x14ac:dyDescent="0.35">
      <c r="A84" s="132" t="s">
        <v>47</v>
      </c>
      <c r="B84" s="191"/>
      <c r="C84" s="191"/>
      <c r="D84" s="191"/>
      <c r="E84" s="191"/>
      <c r="F84" s="191"/>
      <c r="G84" s="191"/>
      <c r="H84" s="191"/>
      <c r="I84" s="191"/>
      <c r="J84" s="191"/>
      <c r="K84" s="191"/>
      <c r="L84" s="191"/>
      <c r="M84" s="191"/>
      <c r="N84" s="191"/>
      <c r="O84" s="237"/>
      <c r="P84" s="231"/>
      <c r="Q84" s="232"/>
      <c r="V84" s="147" t="s">
        <v>88</v>
      </c>
      <c r="W84" s="280"/>
      <c r="X84" s="280"/>
      <c r="Y84" s="280"/>
      <c r="Z84" s="280"/>
      <c r="AA84" s="280"/>
      <c r="AB84" s="280"/>
      <c r="AC84" s="280"/>
      <c r="AD84" s="280"/>
      <c r="AE84" s="280"/>
      <c r="AF84" s="280"/>
      <c r="AG84" s="66" t="str">
        <f>IF(AG83="X"," ",IF(AD80+AE77&gt;0,"X"," "))</f>
        <v xml:space="preserve"> </v>
      </c>
      <c r="AH84" s="50"/>
      <c r="AI84" s="5"/>
      <c r="AP84" s="2"/>
      <c r="AQ84" s="2"/>
      <c r="AR84" s="2"/>
      <c r="AS84" s="2"/>
      <c r="AT84" s="2"/>
      <c r="BC84" s="5"/>
      <c r="BD84" s="5"/>
      <c r="BE84" s="5"/>
      <c r="BF84" s="5"/>
      <c r="BG84" s="5"/>
      <c r="BH84" s="5"/>
      <c r="BI84" s="5"/>
      <c r="BJ84" s="5"/>
      <c r="BK84" s="5"/>
      <c r="BL84" s="5"/>
      <c r="BM84" s="5"/>
      <c r="BN84" s="5"/>
    </row>
    <row r="85" spans="1:66" ht="15" customHeight="1" x14ac:dyDescent="0.3">
      <c r="A85" s="132" t="s">
        <v>77</v>
      </c>
      <c r="B85" s="191"/>
      <c r="C85" s="191"/>
      <c r="D85" s="191"/>
      <c r="E85" s="191"/>
      <c r="F85" s="191"/>
      <c r="G85" s="191"/>
      <c r="H85" s="191"/>
      <c r="I85" s="191"/>
      <c r="J85" s="191"/>
      <c r="K85" s="191"/>
      <c r="L85" s="191"/>
      <c r="M85" s="191"/>
      <c r="N85" s="191"/>
      <c r="O85" s="191"/>
      <c r="P85" s="191"/>
      <c r="Q85" s="191"/>
      <c r="R85" s="237"/>
      <c r="S85" s="231"/>
      <c r="T85" s="232"/>
      <c r="U85" s="10"/>
      <c r="AH85" s="67"/>
      <c r="AI85" s="5"/>
      <c r="AU85" s="1"/>
      <c r="AV85" s="1"/>
      <c r="AW85" s="1"/>
      <c r="AX85" s="1"/>
      <c r="AY85" s="1"/>
      <c r="AZ85" s="1"/>
      <c r="BA85" s="1"/>
      <c r="BB85" s="1"/>
      <c r="BC85" s="1"/>
      <c r="BD85" s="1"/>
      <c r="BE85" s="1"/>
      <c r="BF85" s="1"/>
      <c r="BG85" s="1"/>
      <c r="BH85" s="1"/>
      <c r="BI85" s="1"/>
      <c r="BJ85" s="1"/>
      <c r="BK85" s="1"/>
      <c r="BL85" s="1"/>
      <c r="BM85" s="152"/>
      <c r="BN85" s="226"/>
    </row>
    <row r="86" spans="1:66" ht="15" customHeight="1" x14ac:dyDescent="0.3">
      <c r="A86" s="266" t="s">
        <v>80</v>
      </c>
      <c r="B86" s="267"/>
      <c r="C86" s="267"/>
      <c r="D86" s="267"/>
      <c r="E86" s="267"/>
      <c r="F86" s="267"/>
      <c r="G86" s="267"/>
      <c r="H86" s="267"/>
      <c r="I86" s="267"/>
      <c r="J86" s="267"/>
      <c r="K86" s="267"/>
      <c r="L86" s="267"/>
      <c r="M86" s="267"/>
      <c r="N86" s="267"/>
      <c r="O86" s="267"/>
      <c r="P86" s="267"/>
      <c r="Q86" s="267"/>
      <c r="R86" s="267"/>
      <c r="S86" s="267"/>
      <c r="T86" s="267"/>
      <c r="U86" s="267"/>
      <c r="V86" s="267"/>
      <c r="W86" s="267"/>
      <c r="X86" s="268"/>
      <c r="Y86" s="231"/>
      <c r="Z86" s="232"/>
      <c r="AA86" s="10"/>
      <c r="AB86" s="10"/>
      <c r="AC86" s="10"/>
      <c r="AD86" s="10"/>
      <c r="AE86" s="10"/>
      <c r="AF86" s="10"/>
      <c r="AG86" s="10"/>
      <c r="AH86" s="67"/>
      <c r="AI86" s="5"/>
      <c r="AK86" s="2"/>
      <c r="AL86" s="2"/>
      <c r="AM86" s="2"/>
      <c r="AN86" s="2"/>
      <c r="AO86" s="2"/>
      <c r="AP86" s="2"/>
      <c r="AQ86" s="2"/>
      <c r="AR86" s="2"/>
      <c r="AS86" s="2"/>
      <c r="AT86" s="2"/>
      <c r="BK86" s="1"/>
      <c r="BL86" s="1"/>
      <c r="BM86" s="10"/>
    </row>
    <row r="87" spans="1:66" ht="15" customHeight="1" x14ac:dyDescent="0.3">
      <c r="A87" s="170" t="s">
        <v>68</v>
      </c>
      <c r="B87" s="216"/>
      <c r="C87" s="216"/>
      <c r="D87" s="216"/>
      <c r="E87" s="216"/>
      <c r="F87" s="216"/>
      <c r="G87" s="216"/>
      <c r="H87" s="216"/>
      <c r="I87" s="216"/>
      <c r="J87" s="216"/>
      <c r="K87" s="216"/>
      <c r="L87" s="216"/>
      <c r="M87" s="216"/>
      <c r="N87" s="216"/>
      <c r="O87" s="216"/>
      <c r="P87" s="216"/>
      <c r="Q87" s="216"/>
      <c r="R87" s="216"/>
      <c r="S87" s="216"/>
      <c r="T87" s="216"/>
      <c r="U87" s="216"/>
      <c r="V87" s="216"/>
      <c r="W87" s="216"/>
      <c r="X87" s="216"/>
      <c r="Y87" s="216"/>
      <c r="Z87" s="216"/>
      <c r="AA87" s="216"/>
      <c r="AB87" s="216"/>
      <c r="AC87" s="216"/>
      <c r="AD87" s="216"/>
      <c r="AE87" s="216"/>
      <c r="AF87" s="216"/>
      <c r="AG87" s="216"/>
      <c r="AH87" s="265"/>
      <c r="AI87" s="5"/>
      <c r="AK87" s="2"/>
      <c r="AL87" s="2"/>
      <c r="AM87" s="2"/>
      <c r="AN87" s="2"/>
      <c r="AO87" s="2"/>
      <c r="AP87" s="2"/>
      <c r="AQ87" s="2"/>
      <c r="AR87" s="2"/>
      <c r="AS87" s="2"/>
      <c r="AT87" s="2"/>
      <c r="BK87" s="1"/>
      <c r="BL87" s="1"/>
      <c r="BM87" s="10"/>
    </row>
    <row r="88" spans="1:66" ht="15" customHeight="1" x14ac:dyDescent="0.3">
      <c r="A88" s="184"/>
      <c r="B88" s="275"/>
      <c r="C88" s="275"/>
      <c r="D88" s="275"/>
      <c r="E88" s="275"/>
      <c r="F88" s="275"/>
      <c r="G88" s="275"/>
      <c r="H88" s="275"/>
      <c r="I88" s="275"/>
      <c r="J88" s="275"/>
      <c r="K88" s="275"/>
      <c r="L88" s="275"/>
      <c r="M88" s="275"/>
      <c r="N88" s="275"/>
      <c r="O88" s="275"/>
      <c r="P88" s="275"/>
      <c r="Q88" s="275"/>
      <c r="R88" s="275"/>
      <c r="S88" s="275"/>
      <c r="T88" s="275"/>
      <c r="U88" s="275"/>
      <c r="V88" s="275"/>
      <c r="W88" s="275"/>
      <c r="X88" s="275"/>
      <c r="Y88" s="275"/>
      <c r="Z88" s="275"/>
      <c r="AA88" s="275"/>
      <c r="AB88" s="275"/>
      <c r="AC88" s="275"/>
      <c r="AD88" s="275"/>
      <c r="AE88" s="275"/>
      <c r="AF88" s="275"/>
      <c r="AG88" s="275"/>
      <c r="AH88" s="276"/>
      <c r="AI88" s="5"/>
      <c r="AU88" s="1"/>
      <c r="AV88" s="1"/>
      <c r="AW88" s="1"/>
      <c r="AX88" s="1"/>
      <c r="AY88" s="1"/>
      <c r="AZ88" s="1"/>
      <c r="BA88" s="1"/>
      <c r="BB88" s="1"/>
      <c r="BC88" s="1"/>
      <c r="BD88" s="1"/>
      <c r="BE88" s="1"/>
      <c r="BF88" s="1"/>
      <c r="BG88" s="1"/>
      <c r="BH88" s="1"/>
      <c r="BI88" s="1"/>
      <c r="BJ88" s="1"/>
      <c r="BK88" s="1"/>
      <c r="BL88" s="1"/>
      <c r="BM88" s="10"/>
    </row>
    <row r="89" spans="1:66" ht="15" customHeight="1" x14ac:dyDescent="0.3">
      <c r="A89" s="277"/>
      <c r="B89" s="278"/>
      <c r="C89" s="278"/>
      <c r="D89" s="278"/>
      <c r="E89" s="278"/>
      <c r="F89" s="278"/>
      <c r="G89" s="278"/>
      <c r="H89" s="278"/>
      <c r="I89" s="278"/>
      <c r="J89" s="278"/>
      <c r="K89" s="278"/>
      <c r="L89" s="278"/>
      <c r="M89" s="278"/>
      <c r="N89" s="278"/>
      <c r="O89" s="278"/>
      <c r="P89" s="278"/>
      <c r="Q89" s="278"/>
      <c r="R89" s="278"/>
      <c r="S89" s="278"/>
      <c r="T89" s="278"/>
      <c r="U89" s="278"/>
      <c r="V89" s="278"/>
      <c r="W89" s="278"/>
      <c r="X89" s="278"/>
      <c r="Y89" s="278"/>
      <c r="Z89" s="278"/>
      <c r="AA89" s="278"/>
      <c r="AB89" s="278"/>
      <c r="AC89" s="278"/>
      <c r="AD89" s="278"/>
      <c r="AE89" s="278"/>
      <c r="AF89" s="278"/>
      <c r="AG89" s="278"/>
      <c r="AH89" s="279"/>
      <c r="AI89" s="5"/>
      <c r="AU89" s="1"/>
      <c r="AV89" s="1"/>
      <c r="AW89" s="1"/>
      <c r="AX89" s="1"/>
      <c r="AY89" s="1"/>
      <c r="AZ89" s="1"/>
      <c r="BA89" s="1"/>
      <c r="BB89" s="1"/>
      <c r="BC89" s="1"/>
      <c r="BD89" s="1"/>
      <c r="BE89" s="1"/>
      <c r="BF89" s="1"/>
      <c r="BG89" s="1"/>
      <c r="BH89" s="1"/>
      <c r="BI89" s="1"/>
      <c r="BJ89" s="1"/>
      <c r="BK89" s="1"/>
      <c r="BL89" s="1"/>
      <c r="BM89" s="10"/>
    </row>
    <row r="90" spans="1:66" ht="15" customHeight="1" x14ac:dyDescent="0.3">
      <c r="A90" s="170" t="s">
        <v>74</v>
      </c>
      <c r="B90" s="216"/>
      <c r="C90" s="216"/>
      <c r="D90" s="216"/>
      <c r="E90" s="216"/>
      <c r="F90" s="216"/>
      <c r="G90" s="216"/>
      <c r="H90" s="216"/>
      <c r="I90" s="216"/>
      <c r="J90" s="216"/>
      <c r="K90" s="216"/>
      <c r="L90" s="216"/>
      <c r="M90" s="216"/>
      <c r="N90" s="216"/>
      <c r="O90" s="216"/>
      <c r="P90" s="216"/>
      <c r="Q90" s="216"/>
      <c r="R90" s="216"/>
      <c r="S90" s="216"/>
      <c r="T90" s="216"/>
      <c r="U90" s="216"/>
      <c r="V90" s="216"/>
      <c r="W90" s="216"/>
      <c r="X90" s="216"/>
      <c r="Y90" s="216"/>
      <c r="Z90" s="216"/>
      <c r="AA90" s="216"/>
      <c r="AB90" s="216"/>
      <c r="AC90" s="216"/>
      <c r="AD90" s="216"/>
      <c r="AE90" s="216"/>
      <c r="AF90" s="216"/>
      <c r="AG90" s="216"/>
      <c r="AH90" s="265"/>
      <c r="AI90" s="5"/>
      <c r="AU90" s="1"/>
      <c r="AV90" s="1"/>
      <c r="AW90" s="1"/>
      <c r="AX90" s="1"/>
      <c r="AY90" s="1"/>
      <c r="AZ90" s="1"/>
      <c r="BA90" s="1"/>
      <c r="BB90" s="1"/>
      <c r="BC90" s="1"/>
      <c r="BD90" s="1"/>
      <c r="BE90" s="1"/>
      <c r="BF90" s="152"/>
      <c r="BG90" s="226"/>
      <c r="BH90" s="5"/>
      <c r="BI90" s="5"/>
      <c r="BJ90" s="5"/>
      <c r="BK90" s="5"/>
      <c r="BL90" s="5"/>
      <c r="BM90" s="5"/>
      <c r="BN90" s="5"/>
    </row>
    <row r="91" spans="1:66" ht="15" customHeight="1" x14ac:dyDescent="0.3">
      <c r="A91" s="184"/>
      <c r="B91" s="270"/>
      <c r="C91" s="270"/>
      <c r="D91" s="270"/>
      <c r="E91" s="270"/>
      <c r="F91" s="270"/>
      <c r="G91" s="270"/>
      <c r="H91" s="270"/>
      <c r="I91" s="270"/>
      <c r="J91" s="270"/>
      <c r="K91" s="270"/>
      <c r="L91" s="270"/>
      <c r="M91" s="270"/>
      <c r="N91" s="270"/>
      <c r="O91" s="270"/>
      <c r="P91" s="270"/>
      <c r="Q91" s="270"/>
      <c r="R91" s="270"/>
      <c r="S91" s="270"/>
      <c r="T91" s="270"/>
      <c r="U91" s="270"/>
      <c r="V91" s="270"/>
      <c r="W91" s="270"/>
      <c r="X91" s="270"/>
      <c r="Y91" s="270"/>
      <c r="Z91" s="270"/>
      <c r="AA91" s="270"/>
      <c r="AB91" s="270"/>
      <c r="AC91" s="270"/>
      <c r="AD91" s="270"/>
      <c r="AE91" s="270"/>
      <c r="AF91" s="270"/>
      <c r="AG91" s="270"/>
      <c r="AH91" s="271"/>
      <c r="AI91" s="5"/>
      <c r="AU91" s="1"/>
      <c r="AV91" s="1"/>
      <c r="AW91" s="1"/>
      <c r="AX91" s="1"/>
      <c r="AY91" s="1"/>
      <c r="AZ91" s="1"/>
      <c r="BA91" s="1"/>
      <c r="BB91" s="1"/>
      <c r="BC91" s="10"/>
      <c r="BE91" s="5"/>
      <c r="BF91" s="5"/>
      <c r="BG91" s="5"/>
      <c r="BH91" s="5"/>
      <c r="BI91" s="5"/>
      <c r="BJ91" s="5"/>
      <c r="BK91" s="5"/>
      <c r="BL91" s="5"/>
      <c r="BM91" s="5"/>
      <c r="BN91" s="5"/>
    </row>
    <row r="92" spans="1:66" ht="15" customHeight="1" x14ac:dyDescent="0.3">
      <c r="A92" s="272"/>
      <c r="B92" s="273"/>
      <c r="C92" s="273"/>
      <c r="D92" s="273"/>
      <c r="E92" s="273"/>
      <c r="F92" s="273"/>
      <c r="G92" s="273"/>
      <c r="H92" s="273"/>
      <c r="I92" s="273"/>
      <c r="J92" s="273"/>
      <c r="K92" s="273"/>
      <c r="L92" s="273"/>
      <c r="M92" s="273"/>
      <c r="N92" s="273"/>
      <c r="O92" s="273"/>
      <c r="P92" s="273"/>
      <c r="Q92" s="273"/>
      <c r="R92" s="273"/>
      <c r="S92" s="273"/>
      <c r="T92" s="273"/>
      <c r="U92" s="273"/>
      <c r="V92" s="273"/>
      <c r="W92" s="273"/>
      <c r="X92" s="273"/>
      <c r="Y92" s="273"/>
      <c r="Z92" s="273"/>
      <c r="AA92" s="273"/>
      <c r="AB92" s="273"/>
      <c r="AC92" s="273"/>
      <c r="AD92" s="273"/>
      <c r="AE92" s="273"/>
      <c r="AF92" s="273"/>
      <c r="AG92" s="273"/>
      <c r="AH92" s="274"/>
      <c r="AI92" s="5"/>
      <c r="AU92" s="1"/>
      <c r="AV92" s="10"/>
      <c r="AY92" s="5"/>
      <c r="AZ92" s="5"/>
      <c r="BA92" s="5"/>
      <c r="BB92" s="5"/>
      <c r="BC92" s="5"/>
      <c r="BD92" s="5"/>
      <c r="BE92" s="5"/>
      <c r="BF92" s="5"/>
      <c r="BG92" s="5"/>
      <c r="BH92" s="5"/>
      <c r="BI92" s="5"/>
      <c r="BJ92" s="5"/>
      <c r="BK92" s="5"/>
      <c r="BL92" s="5"/>
      <c r="BM92" s="5"/>
      <c r="BN92" s="5"/>
    </row>
    <row r="93" spans="1:66" ht="15" customHeight="1" x14ac:dyDescent="0.3">
      <c r="A93" s="170" t="s">
        <v>70</v>
      </c>
      <c r="B93" s="173"/>
      <c r="C93" s="173"/>
      <c r="D93" s="173"/>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269"/>
      <c r="AI93" s="5"/>
      <c r="AJ93" s="5"/>
      <c r="AK93" s="5"/>
      <c r="AL93" s="5"/>
      <c r="AM93" s="5"/>
      <c r="AN93" s="5"/>
      <c r="AO93" s="5"/>
      <c r="AP93" s="5"/>
      <c r="AQ93" s="5"/>
      <c r="AR93" s="5"/>
      <c r="AS93" s="5"/>
      <c r="AT93" s="5"/>
      <c r="AU93" s="5"/>
      <c r="AV93" s="5"/>
      <c r="AW93" s="5"/>
      <c r="AX93" s="5"/>
      <c r="AY93" s="5"/>
      <c r="AZ93" s="10"/>
      <c r="BA93" s="10"/>
      <c r="BB93" s="5"/>
      <c r="BC93" s="5"/>
      <c r="BD93" s="5"/>
      <c r="BE93" s="5"/>
      <c r="BF93" s="5"/>
      <c r="BG93" s="5"/>
      <c r="BH93" s="5"/>
      <c r="BI93" s="5"/>
      <c r="BJ93" s="5"/>
      <c r="BK93" s="5"/>
      <c r="BL93" s="5"/>
      <c r="BM93" s="5"/>
      <c r="BN93" s="5"/>
    </row>
    <row r="94" spans="1:66" ht="15" customHeight="1" x14ac:dyDescent="0.3">
      <c r="A94" s="184"/>
      <c r="B94" s="255"/>
      <c r="C94" s="255"/>
      <c r="D94" s="255"/>
      <c r="E94" s="255"/>
      <c r="F94" s="255"/>
      <c r="G94" s="255"/>
      <c r="H94" s="255"/>
      <c r="I94" s="255"/>
      <c r="J94" s="255"/>
      <c r="K94" s="255"/>
      <c r="L94" s="255"/>
      <c r="M94" s="255"/>
      <c r="N94" s="255"/>
      <c r="O94" s="255"/>
      <c r="P94" s="255"/>
      <c r="Q94" s="255"/>
      <c r="R94" s="255"/>
      <c r="S94" s="255"/>
      <c r="T94" s="255"/>
      <c r="U94" s="255"/>
      <c r="V94" s="255"/>
      <c r="W94" s="255"/>
      <c r="X94" s="255"/>
      <c r="Y94" s="255"/>
      <c r="Z94" s="255"/>
      <c r="AA94" s="255"/>
      <c r="AB94" s="255"/>
      <c r="AC94" s="255"/>
      <c r="AD94" s="255"/>
      <c r="AE94" s="255"/>
      <c r="AF94" s="255"/>
      <c r="AG94" s="255"/>
      <c r="AH94" s="256"/>
      <c r="AI94" s="5"/>
      <c r="AJ94" s="5"/>
      <c r="AK94" s="5"/>
      <c r="AL94" s="5"/>
      <c r="AM94" s="5"/>
      <c r="AN94" s="5"/>
      <c r="AO94" s="5"/>
      <c r="AP94" s="5"/>
      <c r="AQ94" s="5"/>
      <c r="AR94" s="5"/>
      <c r="AS94" s="5"/>
      <c r="AT94" s="5"/>
      <c r="AU94" s="5"/>
      <c r="AV94" s="5"/>
      <c r="AW94" s="10"/>
      <c r="AX94" s="10"/>
      <c r="AY94" s="5"/>
      <c r="AZ94" s="5"/>
      <c r="BA94" s="5"/>
      <c r="BB94" s="5"/>
      <c r="BC94" s="5"/>
      <c r="BD94" s="5"/>
      <c r="BE94" s="5"/>
      <c r="BF94" s="5"/>
      <c r="BG94" s="5"/>
      <c r="BH94" s="5"/>
      <c r="BI94" s="5"/>
      <c r="BJ94" s="5"/>
      <c r="BK94" s="5"/>
      <c r="BL94" s="5"/>
      <c r="BM94" s="5"/>
      <c r="BN94" s="5"/>
    </row>
    <row r="95" spans="1:66" ht="15" customHeight="1" x14ac:dyDescent="0.3">
      <c r="A95" s="257"/>
      <c r="B95" s="258"/>
      <c r="C95" s="258"/>
      <c r="D95" s="258"/>
      <c r="E95" s="258"/>
      <c r="F95" s="258"/>
      <c r="G95" s="258"/>
      <c r="H95" s="258"/>
      <c r="I95" s="258"/>
      <c r="J95" s="258"/>
      <c r="K95" s="258"/>
      <c r="L95" s="258"/>
      <c r="M95" s="258"/>
      <c r="N95" s="258"/>
      <c r="O95" s="258"/>
      <c r="P95" s="258"/>
      <c r="Q95" s="258"/>
      <c r="R95" s="258"/>
      <c r="S95" s="258"/>
      <c r="T95" s="258"/>
      <c r="U95" s="258"/>
      <c r="V95" s="258"/>
      <c r="W95" s="258"/>
      <c r="X95" s="258"/>
      <c r="Y95" s="258"/>
      <c r="Z95" s="258"/>
      <c r="AA95" s="258"/>
      <c r="AB95" s="258"/>
      <c r="AC95" s="258"/>
      <c r="AD95" s="258"/>
      <c r="AE95" s="258"/>
      <c r="AF95" s="258"/>
      <c r="AG95" s="258"/>
      <c r="AH95" s="259"/>
      <c r="AI95" s="5"/>
      <c r="AS95" s="5"/>
      <c r="AT95" s="5"/>
      <c r="AU95" s="9"/>
      <c r="AV95" s="9"/>
      <c r="AW95" s="9"/>
      <c r="AX95" s="9"/>
      <c r="AY95" s="9"/>
      <c r="AZ95" s="9"/>
      <c r="BA95" s="9"/>
      <c r="BB95" s="9"/>
      <c r="BC95" s="9"/>
      <c r="BD95" s="9"/>
      <c r="BE95" s="9"/>
      <c r="BF95" s="9"/>
      <c r="BG95" s="9"/>
      <c r="BH95" s="9"/>
      <c r="BI95" s="9"/>
      <c r="BJ95" s="9"/>
      <c r="BK95" s="9"/>
      <c r="BL95" s="9"/>
      <c r="BM95" s="9"/>
      <c r="BN95" s="9"/>
    </row>
    <row r="96" spans="1:66" ht="7.5" customHeight="1" x14ac:dyDescent="0.3">
      <c r="A96" s="68"/>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70"/>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row>
    <row r="97" spans="1:66" ht="15" customHeight="1" x14ac:dyDescent="0.3">
      <c r="A97" s="192" t="s">
        <v>49</v>
      </c>
      <c r="B97" s="193"/>
      <c r="C97" s="193"/>
      <c r="D97" s="193"/>
      <c r="E97" s="193"/>
      <c r="F97" s="193"/>
      <c r="G97" s="193"/>
      <c r="H97" s="193"/>
      <c r="I97" s="193"/>
      <c r="J97" s="193"/>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4"/>
      <c r="AK97" s="5"/>
      <c r="AL97" s="5"/>
      <c r="AM97" s="5"/>
      <c r="AN97" s="5"/>
      <c r="AO97" s="5"/>
      <c r="AP97" s="5"/>
      <c r="AQ97" s="5"/>
      <c r="AR97" s="5"/>
      <c r="AS97" s="5"/>
      <c r="AT97" s="5"/>
      <c r="AU97" s="10"/>
      <c r="AV97" s="10"/>
      <c r="AW97" s="10"/>
      <c r="AX97" s="10"/>
      <c r="AY97" s="10"/>
      <c r="AZ97" s="10"/>
      <c r="BA97" s="10"/>
      <c r="BB97" s="10"/>
      <c r="BC97" s="10"/>
      <c r="BD97" s="10"/>
      <c r="BE97" s="10"/>
      <c r="BF97" s="10"/>
      <c r="BG97" s="10"/>
      <c r="BH97" s="5"/>
      <c r="BI97" s="5"/>
      <c r="BJ97" s="5"/>
      <c r="BK97" s="5"/>
      <c r="BL97" s="5"/>
      <c r="BM97" s="5"/>
      <c r="BN97" s="5"/>
    </row>
    <row r="98" spans="1:66" ht="7.5" customHeight="1" x14ac:dyDescent="0.3">
      <c r="A98" s="49"/>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1"/>
      <c r="AK98" s="5"/>
      <c r="AL98" s="5"/>
      <c r="AM98" s="5"/>
      <c r="AN98" s="5"/>
      <c r="AO98" s="5"/>
      <c r="AP98" s="5"/>
      <c r="AQ98" s="5"/>
      <c r="AR98" s="5"/>
      <c r="AS98" s="5"/>
      <c r="AT98" s="5"/>
      <c r="AU98" s="10"/>
      <c r="AV98" s="10"/>
      <c r="AW98" s="10"/>
      <c r="AX98" s="10"/>
      <c r="AY98" s="10"/>
      <c r="AZ98" s="10"/>
      <c r="BA98" s="10"/>
      <c r="BB98" s="10"/>
      <c r="BC98" s="10"/>
      <c r="BD98" s="10"/>
      <c r="BE98" s="10"/>
      <c r="BF98" s="10"/>
      <c r="BG98" s="10"/>
      <c r="BH98" s="5"/>
      <c r="BI98" s="5"/>
      <c r="BJ98" s="5"/>
      <c r="BK98" s="5"/>
      <c r="BL98" s="5"/>
      <c r="BM98" s="5"/>
      <c r="BN98" s="5"/>
    </row>
    <row r="99" spans="1:66" ht="15" customHeight="1" x14ac:dyDescent="0.3">
      <c r="A99" s="170" t="s">
        <v>50</v>
      </c>
      <c r="B99" s="173"/>
      <c r="C99" s="173"/>
      <c r="D99" s="173"/>
      <c r="E99" s="173"/>
      <c r="F99" s="173"/>
      <c r="G99" s="173"/>
      <c r="H99" s="173"/>
      <c r="I99" s="173"/>
      <c r="J99" s="173"/>
      <c r="K99" s="173"/>
      <c r="L99" s="173"/>
      <c r="M99" s="173"/>
      <c r="N99" s="173"/>
      <c r="O99" s="173"/>
      <c r="P99" s="173"/>
      <c r="Q99" s="176"/>
      <c r="R99" s="172" t="s">
        <v>3</v>
      </c>
      <c r="S99" s="173"/>
      <c r="T99" s="173"/>
      <c r="U99" s="176"/>
      <c r="V99" s="42" t="s">
        <v>37</v>
      </c>
      <c r="W99" s="44"/>
      <c r="X99" s="44"/>
      <c r="Y99" s="44"/>
      <c r="Z99" s="44"/>
      <c r="AA99" s="44"/>
      <c r="AB99" s="44"/>
      <c r="AC99" s="44"/>
      <c r="AD99" s="44"/>
      <c r="AE99" s="44"/>
      <c r="AF99" s="44"/>
      <c r="AG99" s="44"/>
      <c r="AH99" s="53"/>
    </row>
    <row r="100" spans="1:66" ht="15" customHeight="1" thickBot="1" x14ac:dyDescent="0.35">
      <c r="A100" s="260"/>
      <c r="B100" s="253"/>
      <c r="C100" s="253"/>
      <c r="D100" s="253"/>
      <c r="E100" s="253"/>
      <c r="F100" s="253"/>
      <c r="G100" s="253"/>
      <c r="H100" s="253"/>
      <c r="I100" s="253"/>
      <c r="J100" s="253"/>
      <c r="K100" s="253"/>
      <c r="L100" s="253"/>
      <c r="M100" s="253"/>
      <c r="N100" s="253"/>
      <c r="O100" s="253"/>
      <c r="P100" s="253"/>
      <c r="Q100" s="261"/>
      <c r="R100" s="262"/>
      <c r="S100" s="263"/>
      <c r="T100" s="263"/>
      <c r="U100" s="264"/>
      <c r="V100" s="252"/>
      <c r="W100" s="253"/>
      <c r="X100" s="253"/>
      <c r="Y100" s="253"/>
      <c r="Z100" s="253"/>
      <c r="AA100" s="253"/>
      <c r="AB100" s="253"/>
      <c r="AC100" s="253"/>
      <c r="AD100" s="253"/>
      <c r="AE100" s="253"/>
      <c r="AF100" s="253"/>
      <c r="AG100" s="253"/>
      <c r="AH100" s="254"/>
    </row>
    <row r="101" spans="1:66" ht="15" customHeight="1" x14ac:dyDescent="0.3"/>
    <row r="102" spans="1:66" ht="15" customHeight="1" x14ac:dyDescent="0.3"/>
    <row r="103" spans="1:66" ht="15" customHeight="1" x14ac:dyDescent="0.3"/>
    <row r="104" spans="1:66" ht="15" customHeight="1" x14ac:dyDescent="0.3"/>
    <row r="105" spans="1:66" ht="15" customHeight="1" x14ac:dyDescent="0.3"/>
    <row r="106" spans="1:66" ht="15" customHeight="1" x14ac:dyDescent="0.3"/>
  </sheetData>
  <sheetProtection sheet="1" objects="1" scenarios="1"/>
  <customSheetViews>
    <customSheetView guid="{14DCFC1C-ED6C-4B6B-BC71-A0A55F7DBA3D}" showPageBreaks="1" fitToPage="1" printArea="1" view="pageLayout">
      <selection activeCell="BJ6" sqref="BJ6"/>
      <rowBreaks count="3" manualBreakCount="3">
        <brk id="47" max="33" man="1"/>
        <brk id="100" max="33" man="1"/>
        <brk id="147" max="33" man="1"/>
      </rowBreaks>
      <pageMargins left="0.7" right="0.7" top="0.5" bottom="0.5" header="0.3" footer="0.3"/>
      <pageSetup scale="98" fitToHeight="0" orientation="portrait" horizontalDpi="4294967293" r:id="rId1"/>
    </customSheetView>
  </customSheetViews>
  <mergeCells count="227">
    <mergeCell ref="F46:I46"/>
    <mergeCell ref="F47:I47"/>
    <mergeCell ref="L40:O40"/>
    <mergeCell ref="L41:O41"/>
    <mergeCell ref="L42:O42"/>
    <mergeCell ref="J40:K40"/>
    <mergeCell ref="L44:O44"/>
    <mergeCell ref="L45:O45"/>
    <mergeCell ref="V37:AH37"/>
    <mergeCell ref="A73:R73"/>
    <mergeCell ref="V100:AH100"/>
    <mergeCell ref="A94:AH95"/>
    <mergeCell ref="R99:U99"/>
    <mergeCell ref="A100:Q100"/>
    <mergeCell ref="R100:U100"/>
    <mergeCell ref="A83:R83"/>
    <mergeCell ref="A87:AH87"/>
    <mergeCell ref="A99:Q99"/>
    <mergeCell ref="A86:X86"/>
    <mergeCell ref="A85:R85"/>
    <mergeCell ref="P84:Q84"/>
    <mergeCell ref="A93:AH93"/>
    <mergeCell ref="A97:AH97"/>
    <mergeCell ref="A91:AH92"/>
    <mergeCell ref="A88:AH89"/>
    <mergeCell ref="Y86:Z86"/>
    <mergeCell ref="A90:AH90"/>
    <mergeCell ref="V84:AF84"/>
    <mergeCell ref="A82:N82"/>
    <mergeCell ref="BM85:BN85"/>
    <mergeCell ref="S59:T59"/>
    <mergeCell ref="S58:T58"/>
    <mergeCell ref="V73:AC73"/>
    <mergeCell ref="A69:AH69"/>
    <mergeCell ref="AD80:AH80"/>
    <mergeCell ref="A60:F60"/>
    <mergeCell ref="R46:AH46"/>
    <mergeCell ref="AB80:AC80"/>
    <mergeCell ref="A58:R58"/>
    <mergeCell ref="A59:R59"/>
    <mergeCell ref="T71:U71"/>
    <mergeCell ref="AG71:AH71"/>
    <mergeCell ref="A78:U78"/>
    <mergeCell ref="AE77:AH77"/>
    <mergeCell ref="Y72:Z72"/>
    <mergeCell ref="A71:S71"/>
    <mergeCell ref="A72:X72"/>
    <mergeCell ref="A79:AA79"/>
    <mergeCell ref="V78:AB78"/>
    <mergeCell ref="A76:AB76"/>
    <mergeCell ref="AE76:AH76"/>
    <mergeCell ref="AD79:AH79"/>
    <mergeCell ref="AE56:AH56"/>
    <mergeCell ref="BF90:BG90"/>
    <mergeCell ref="G60:I60"/>
    <mergeCell ref="R60:T60"/>
    <mergeCell ref="H62:L62"/>
    <mergeCell ref="AD73:AE73"/>
    <mergeCell ref="S83:T83"/>
    <mergeCell ref="AB79:AC79"/>
    <mergeCell ref="AC76:AD76"/>
    <mergeCell ref="O82:Q82"/>
    <mergeCell ref="L60:Q60"/>
    <mergeCell ref="A62:G62"/>
    <mergeCell ref="V83:AF83"/>
    <mergeCell ref="S73:T73"/>
    <mergeCell ref="A74:R74"/>
    <mergeCell ref="A75:U75"/>
    <mergeCell ref="A84:O84"/>
    <mergeCell ref="V75:AG75"/>
    <mergeCell ref="S74:AE74"/>
    <mergeCell ref="AC77:AD77"/>
    <mergeCell ref="A77:AB77"/>
    <mergeCell ref="V81:AC81"/>
    <mergeCell ref="S85:T85"/>
    <mergeCell ref="A80:AA80"/>
    <mergeCell ref="A81:U81"/>
    <mergeCell ref="AF28:AH28"/>
    <mergeCell ref="V25:AC25"/>
    <mergeCell ref="J10:T10"/>
    <mergeCell ref="Z10:AH10"/>
    <mergeCell ref="U10:Y10"/>
    <mergeCell ref="X11:AA11"/>
    <mergeCell ref="F14:T14"/>
    <mergeCell ref="X12:AH12"/>
    <mergeCell ref="A16:T16"/>
    <mergeCell ref="A12:K12"/>
    <mergeCell ref="L12:W12"/>
    <mergeCell ref="A25:N25"/>
    <mergeCell ref="Q28:S28"/>
    <mergeCell ref="W27:X27"/>
    <mergeCell ref="W26:Y26"/>
    <mergeCell ref="A1:H3"/>
    <mergeCell ref="AE1:AH1"/>
    <mergeCell ref="I2:Z3"/>
    <mergeCell ref="A5:C5"/>
    <mergeCell ref="P5:Q5"/>
    <mergeCell ref="X5:AA5"/>
    <mergeCell ref="AC5:AD5"/>
    <mergeCell ref="Z9:AH9"/>
    <mergeCell ref="K7:M7"/>
    <mergeCell ref="R7:U7"/>
    <mergeCell ref="X7:Z7"/>
    <mergeCell ref="AC7:AE7"/>
    <mergeCell ref="A8:J8"/>
    <mergeCell ref="K8:Q8"/>
    <mergeCell ref="R8:W8"/>
    <mergeCell ref="X8:AB8"/>
    <mergeCell ref="AC8:AH8"/>
    <mergeCell ref="X6:AB6"/>
    <mergeCell ref="AC6:AH6"/>
    <mergeCell ref="P6:S6"/>
    <mergeCell ref="A6:O6"/>
    <mergeCell ref="A9:F9"/>
    <mergeCell ref="J9:T9"/>
    <mergeCell ref="T6:W6"/>
    <mergeCell ref="U9:W9"/>
    <mergeCell ref="A7:J7"/>
    <mergeCell ref="K29:O29"/>
    <mergeCell ref="G26:O26"/>
    <mergeCell ref="A10:I10"/>
    <mergeCell ref="H29:J29"/>
    <mergeCell ref="E27:J27"/>
    <mergeCell ref="E28:G28"/>
    <mergeCell ref="H28:J28"/>
    <mergeCell ref="A11:J11"/>
    <mergeCell ref="L11:U11"/>
    <mergeCell ref="A17:AH21"/>
    <mergeCell ref="A14:E14"/>
    <mergeCell ref="A23:AH23"/>
    <mergeCell ref="Y27:Z27"/>
    <mergeCell ref="Z26:AB26"/>
    <mergeCell ref="AC28:AE28"/>
    <mergeCell ref="A29:D29"/>
    <mergeCell ref="T28:V28"/>
    <mergeCell ref="K27:O28"/>
    <mergeCell ref="A27:D28"/>
    <mergeCell ref="E29:G29"/>
    <mergeCell ref="R45:AF45"/>
    <mergeCell ref="AG45:AH45"/>
    <mergeCell ref="A32:D32"/>
    <mergeCell ref="AF32:AH32"/>
    <mergeCell ref="X28:AA28"/>
    <mergeCell ref="Y29:Z29"/>
    <mergeCell ref="AF33:AH33"/>
    <mergeCell ref="H32:J32"/>
    <mergeCell ref="R42:AH42"/>
    <mergeCell ref="R44:AH44"/>
    <mergeCell ref="AG43:AH43"/>
    <mergeCell ref="R43:AF43"/>
    <mergeCell ref="E32:G32"/>
    <mergeCell ref="R35:AH35"/>
    <mergeCell ref="R36:AH36"/>
    <mergeCell ref="A35:Q35"/>
    <mergeCell ref="K31:O31"/>
    <mergeCell ref="K32:O32"/>
    <mergeCell ref="AC29:AE29"/>
    <mergeCell ref="W33:AE33"/>
    <mergeCell ref="Q29:S29"/>
    <mergeCell ref="R66:S66"/>
    <mergeCell ref="A66:Q66"/>
    <mergeCell ref="J55:Q55"/>
    <mergeCell ref="A55:I56"/>
    <mergeCell ref="J56:M56"/>
    <mergeCell ref="N56:Q56"/>
    <mergeCell ref="J57:M57"/>
    <mergeCell ref="N57:Q57"/>
    <mergeCell ref="R55:Z56"/>
    <mergeCell ref="Q65:S65"/>
    <mergeCell ref="A65:P65"/>
    <mergeCell ref="AA57:AD57"/>
    <mergeCell ref="AE57:AH57"/>
    <mergeCell ref="R57:Z57"/>
    <mergeCell ref="A57:I57"/>
    <mergeCell ref="R52:AH53"/>
    <mergeCell ref="R54:AH54"/>
    <mergeCell ref="A52:Q53"/>
    <mergeCell ref="A54:Q54"/>
    <mergeCell ref="A48:F48"/>
    <mergeCell ref="AG47:AH47"/>
    <mergeCell ref="R47:AF47"/>
    <mergeCell ref="A50:AH50"/>
    <mergeCell ref="AA55:AH55"/>
    <mergeCell ref="AA56:AD56"/>
    <mergeCell ref="AE48:AH48"/>
    <mergeCell ref="A36:Q36"/>
    <mergeCell ref="A31:D31"/>
    <mergeCell ref="H31:J31"/>
    <mergeCell ref="E31:G31"/>
    <mergeCell ref="X38:AA38"/>
    <mergeCell ref="AD38:AH38"/>
    <mergeCell ref="F41:I41"/>
    <mergeCell ref="F42:I42"/>
    <mergeCell ref="F43:I43"/>
    <mergeCell ref="L43:O43"/>
    <mergeCell ref="P40:Q40"/>
    <mergeCell ref="P41:Q41"/>
    <mergeCell ref="P42:Q42"/>
    <mergeCell ref="P43:Q43"/>
    <mergeCell ref="W31:X31"/>
    <mergeCell ref="L46:O46"/>
    <mergeCell ref="L47:O47"/>
    <mergeCell ref="F40:I40"/>
    <mergeCell ref="H30:J30"/>
    <mergeCell ref="E30:G30"/>
    <mergeCell ref="Q33:S33"/>
    <mergeCell ref="K30:O30"/>
    <mergeCell ref="Z30:AB30"/>
    <mergeCell ref="P44:Q44"/>
    <mergeCell ref="P45:Q45"/>
    <mergeCell ref="P46:Q46"/>
    <mergeCell ref="P47:Q47"/>
    <mergeCell ref="A37:U37"/>
    <mergeCell ref="W32:AE32"/>
    <mergeCell ref="A38:U38"/>
    <mergeCell ref="A30:D30"/>
    <mergeCell ref="W30:Y30"/>
    <mergeCell ref="A40:E47"/>
    <mergeCell ref="J41:K41"/>
    <mergeCell ref="J42:K42"/>
    <mergeCell ref="J43:K43"/>
    <mergeCell ref="J44:K44"/>
    <mergeCell ref="J45:K45"/>
    <mergeCell ref="J46:K46"/>
    <mergeCell ref="J47:K47"/>
    <mergeCell ref="F44:I44"/>
    <mergeCell ref="F45:I45"/>
  </mergeCells>
  <conditionalFormatting sqref="Q65">
    <cfRule type="cellIs" dxfId="18" priority="1" operator="equal">
      <formula>"MAYBE"</formula>
    </cfRule>
    <cfRule type="cellIs" dxfId="17" priority="2" operator="equal">
      <formula>"NO"</formula>
    </cfRule>
    <cfRule type="cellIs" dxfId="16" priority="3" operator="equal">
      <formula>"YES"</formula>
    </cfRule>
    <cfRule type="cellIs" dxfId="15" priority="7" operator="equal">
      <formula>"X"</formula>
    </cfRule>
  </conditionalFormatting>
  <conditionalFormatting sqref="R66">
    <cfRule type="cellIs" dxfId="14" priority="20" operator="equal">
      <formula>"X"</formula>
    </cfRule>
  </conditionalFormatting>
  <conditionalFormatting sqref="R66:S66">
    <cfRule type="cellIs" dxfId="13" priority="4" operator="equal">
      <formula>"NO"</formula>
    </cfRule>
    <cfRule type="cellIs" dxfId="12" priority="5" operator="equal">
      <formula>"YES"</formula>
    </cfRule>
  </conditionalFormatting>
  <conditionalFormatting sqref="T65">
    <cfRule type="cellIs" dxfId="11" priority="6" operator="equal">
      <formula>"X"</formula>
    </cfRule>
  </conditionalFormatting>
  <conditionalFormatting sqref="AG43">
    <cfRule type="cellIs" dxfId="10" priority="10" operator="equal">
      <formula>"NO"</formula>
    </cfRule>
    <cfRule type="cellIs" dxfId="9" priority="11" operator="equal">
      <formula>"YES"</formula>
    </cfRule>
    <cfRule type="cellIs" dxfId="8" priority="22" operator="equal">
      <formula>"X"</formula>
    </cfRule>
  </conditionalFormatting>
  <conditionalFormatting sqref="AG45">
    <cfRule type="cellIs" dxfId="7" priority="14" operator="equal">
      <formula>"X"</formula>
    </cfRule>
  </conditionalFormatting>
  <conditionalFormatting sqref="AG47">
    <cfRule type="cellIs" dxfId="6" priority="8" operator="equal">
      <formula>"NO"</formula>
    </cfRule>
    <cfRule type="cellIs" dxfId="5" priority="9" operator="equal">
      <formula>"YES"</formula>
    </cfRule>
    <cfRule type="cellIs" dxfId="4" priority="16" operator="equal">
      <formula>"X"</formula>
    </cfRule>
  </conditionalFormatting>
  <conditionalFormatting sqref="AG83">
    <cfRule type="cellIs" dxfId="3" priority="18" operator="equal">
      <formula>"X"</formula>
    </cfRule>
  </conditionalFormatting>
  <conditionalFormatting sqref="AG84">
    <cfRule type="cellIs" dxfId="2" priority="17" operator="equal">
      <formula>"X"</formula>
    </cfRule>
  </conditionalFormatting>
  <conditionalFormatting sqref="AG45:AH45">
    <cfRule type="cellIs" dxfId="1" priority="12" operator="equal">
      <formula>"NO"</formula>
    </cfRule>
    <cfRule type="cellIs" dxfId="0" priority="13" operator="equal">
      <formula>"YES"</formula>
    </cfRule>
  </conditionalFormatting>
  <dataValidations count="4">
    <dataValidation type="list" allowBlank="1" showInputMessage="1" showErrorMessage="1" sqref="P14:Q14 X12" xr:uid="{A902EFD8-B6F2-491D-A187-53BCB249A150}">
      <formula1>$AJ$3:$AJ$5</formula1>
    </dataValidation>
    <dataValidation type="list" allowBlank="1" showInputMessage="1" showErrorMessage="1" sqref="F14:T14" xr:uid="{9AD10C9E-C835-4270-B802-6B0C94FDAEA2}">
      <formula1>$AJ$8:$AJ$11</formula1>
    </dataValidation>
    <dataValidation type="list" allowBlank="1" showInputMessage="1" showErrorMessage="1" sqref="AG71:AH71 T71:U71" xr:uid="{86304257-FA1D-48B4-8A22-BCAF2AB5D171}">
      <formula1>"Y, N"</formula1>
    </dataValidation>
    <dataValidation type="list" allowBlank="1" showInputMessage="1" showErrorMessage="1" sqref="Y72:Z72" xr:uid="{CB7F67A6-91C9-4F75-B979-9A468D97C67A}">
      <formula1>"Y,N"</formula1>
    </dataValidation>
  </dataValidations>
  <hyperlinks>
    <hyperlink ref="G26:N26" r:id="rId2" display=" Sight Distance Guidelines" xr:uid="{9A818D37-4378-4E06-A739-0026CA6F1A96}"/>
  </hyperlinks>
  <pageMargins left="0.7" right="0.7" top="0.5" bottom="0.5" header="0.3" footer="0.3"/>
  <pageSetup fitToHeight="0" orientation="portrait" horizontalDpi="4294967293" r:id="rId3"/>
  <rowBreaks count="1" manualBreakCount="1">
    <brk id="47" max="22"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15480-76A5-4DE4-A759-8E74BA5005FC}">
  <sheetPr>
    <pageSetUpPr fitToPage="1"/>
  </sheetPr>
  <dimension ref="A1:AT114"/>
  <sheetViews>
    <sheetView zoomScaleNormal="100" zoomScaleSheetLayoutView="115" workbookViewId="0">
      <selection activeCell="BA12" sqref="BA12"/>
    </sheetView>
  </sheetViews>
  <sheetFormatPr defaultColWidth="2.6640625" defaultRowHeight="14.4" x14ac:dyDescent="0.3"/>
  <cols>
    <col min="1" max="1" width="2.6640625" style="2"/>
    <col min="2" max="2" width="2.6640625" style="2" customWidth="1"/>
    <col min="3" max="16" width="2.6640625" style="2"/>
    <col min="17" max="17" width="2.6640625" style="2" customWidth="1"/>
    <col min="18" max="34" width="2.6640625" style="2"/>
    <col min="35" max="35" width="2.6640625" style="1"/>
    <col min="36" max="36" width="2.6640625" style="1" hidden="1" customWidth="1"/>
    <col min="37" max="46" width="2.6640625" style="1"/>
    <col min="47" max="59" width="2.6640625" style="2"/>
    <col min="60" max="60" width="3" style="2" bestFit="1" customWidth="1"/>
    <col min="61" max="82" width="2.6640625" style="2"/>
    <col min="83" max="83" width="3" style="2" bestFit="1" customWidth="1"/>
    <col min="84" max="16384" width="2.6640625" style="2"/>
  </cols>
  <sheetData>
    <row r="1" spans="1:36" ht="15" customHeight="1" x14ac:dyDescent="0.3">
      <c r="A1" s="315" t="s">
        <v>103</v>
      </c>
      <c r="B1" s="316"/>
      <c r="C1" s="316"/>
      <c r="D1" s="316"/>
      <c r="E1" s="316"/>
      <c r="F1" s="316"/>
      <c r="G1" s="316"/>
      <c r="H1" s="316"/>
      <c r="I1" s="27"/>
      <c r="J1" s="27"/>
      <c r="K1" s="27"/>
      <c r="L1" s="27"/>
      <c r="M1" s="27"/>
      <c r="N1" s="27"/>
      <c r="O1" s="27"/>
      <c r="P1" s="27"/>
      <c r="Q1" s="27"/>
      <c r="R1" s="27"/>
      <c r="S1" s="27"/>
      <c r="T1" s="27"/>
      <c r="U1" s="27"/>
      <c r="V1" s="27"/>
      <c r="W1" s="27"/>
      <c r="X1" s="27"/>
      <c r="Y1" s="27"/>
      <c r="Z1" s="27"/>
      <c r="AA1" s="27"/>
      <c r="AB1" s="27"/>
      <c r="AC1" s="27"/>
      <c r="AD1" s="27"/>
      <c r="AE1" s="316"/>
      <c r="AF1" s="316"/>
      <c r="AG1" s="316"/>
      <c r="AH1" s="318"/>
    </row>
    <row r="2" spans="1:36" ht="15" customHeight="1" x14ac:dyDescent="0.3">
      <c r="A2" s="317"/>
      <c r="B2" s="201"/>
      <c r="C2" s="201"/>
      <c r="D2" s="201"/>
      <c r="E2" s="201"/>
      <c r="F2" s="201"/>
      <c r="G2" s="201"/>
      <c r="H2" s="201"/>
      <c r="I2" s="203" t="s">
        <v>0</v>
      </c>
      <c r="J2" s="203"/>
      <c r="K2" s="203"/>
      <c r="L2" s="203"/>
      <c r="M2" s="203"/>
      <c r="N2" s="203"/>
      <c r="O2" s="203"/>
      <c r="P2" s="203"/>
      <c r="Q2" s="203"/>
      <c r="R2" s="203"/>
      <c r="S2" s="203"/>
      <c r="T2" s="203"/>
      <c r="U2" s="203"/>
      <c r="V2" s="203"/>
      <c r="W2" s="203"/>
      <c r="X2" s="203"/>
      <c r="Y2" s="203"/>
      <c r="Z2" s="203"/>
      <c r="AA2" s="28"/>
      <c r="AB2" s="28"/>
      <c r="AC2" s="28"/>
      <c r="AD2" s="28"/>
      <c r="AE2" s="3"/>
      <c r="AF2" s="3"/>
      <c r="AG2" s="3"/>
      <c r="AH2" s="4"/>
      <c r="AJ2" s="1" t="s">
        <v>59</v>
      </c>
    </row>
    <row r="3" spans="1:36" ht="15" customHeight="1" x14ac:dyDescent="0.3">
      <c r="A3" s="317"/>
      <c r="B3" s="201"/>
      <c r="C3" s="201"/>
      <c r="D3" s="201"/>
      <c r="E3" s="201"/>
      <c r="F3" s="201"/>
      <c r="G3" s="201"/>
      <c r="H3" s="201"/>
      <c r="I3" s="203"/>
      <c r="J3" s="203"/>
      <c r="K3" s="203"/>
      <c r="L3" s="203"/>
      <c r="M3" s="203"/>
      <c r="N3" s="203"/>
      <c r="O3" s="203"/>
      <c r="P3" s="203"/>
      <c r="Q3" s="203"/>
      <c r="R3" s="203"/>
      <c r="S3" s="203"/>
      <c r="T3" s="203"/>
      <c r="U3" s="203"/>
      <c r="V3" s="203"/>
      <c r="W3" s="203"/>
      <c r="X3" s="203"/>
      <c r="Y3" s="203"/>
      <c r="Z3" s="203"/>
      <c r="AA3" s="3"/>
      <c r="AB3" s="3"/>
      <c r="AC3" s="3"/>
      <c r="AD3" s="3"/>
      <c r="AE3" s="28"/>
      <c r="AF3" s="28"/>
      <c r="AG3" s="3"/>
      <c r="AH3" s="4"/>
      <c r="AJ3" s="1" t="s">
        <v>60</v>
      </c>
    </row>
    <row r="4" spans="1:36" ht="15" customHeight="1" x14ac:dyDescent="0.3">
      <c r="A4" s="8"/>
      <c r="B4" s="1"/>
      <c r="C4" s="1"/>
      <c r="D4" s="1"/>
      <c r="E4" s="1"/>
      <c r="F4" s="1"/>
      <c r="G4" s="1"/>
      <c r="H4" s="1"/>
      <c r="I4" s="1"/>
      <c r="J4" s="1"/>
      <c r="K4" s="5"/>
      <c r="L4" s="5"/>
      <c r="M4" s="5"/>
      <c r="N4" s="1"/>
      <c r="O4" s="5"/>
      <c r="P4" s="5"/>
      <c r="Q4" s="1"/>
      <c r="R4" s="5"/>
      <c r="S4" s="5"/>
      <c r="T4" s="5"/>
      <c r="U4" s="5"/>
      <c r="V4" s="5"/>
      <c r="W4" s="5"/>
      <c r="X4" s="5"/>
      <c r="Y4" s="5"/>
      <c r="Z4" s="5"/>
      <c r="AA4" s="5"/>
      <c r="AB4" s="5"/>
      <c r="AC4" s="5"/>
      <c r="AD4" s="5"/>
      <c r="AE4" s="5"/>
      <c r="AF4" s="5"/>
      <c r="AG4" s="1"/>
      <c r="AH4" s="6"/>
      <c r="AJ4" s="1" t="s">
        <v>61</v>
      </c>
    </row>
    <row r="5" spans="1:36" ht="15" customHeight="1" x14ac:dyDescent="0.3">
      <c r="A5" s="311"/>
      <c r="B5" s="312"/>
      <c r="C5" s="312"/>
      <c r="D5" s="312"/>
      <c r="E5" s="312"/>
      <c r="F5" s="312"/>
      <c r="G5" s="24"/>
      <c r="H5" s="24"/>
      <c r="I5" s="24"/>
      <c r="J5" s="24"/>
      <c r="K5" s="24"/>
      <c r="L5" s="24"/>
      <c r="M5" s="24"/>
      <c r="N5" s="24"/>
      <c r="O5" s="24"/>
      <c r="P5" s="24"/>
      <c r="Q5" s="24"/>
      <c r="R5" s="24"/>
      <c r="S5" s="24"/>
      <c r="T5" s="24"/>
      <c r="U5" s="24"/>
      <c r="V5" s="24"/>
      <c r="W5" s="24"/>
      <c r="X5" s="24"/>
      <c r="Y5" s="24"/>
      <c r="Z5" s="24"/>
      <c r="AA5" s="24"/>
      <c r="AB5" s="24"/>
      <c r="AC5" s="24"/>
      <c r="AD5" s="29"/>
      <c r="AE5" s="24"/>
      <c r="AF5" s="24"/>
      <c r="AG5" s="24"/>
      <c r="AH5" s="18"/>
    </row>
    <row r="6" spans="1:36" ht="7.5" customHeight="1" x14ac:dyDescent="0.3">
      <c r="A6" s="20"/>
      <c r="B6" s="5"/>
      <c r="C6" s="5"/>
      <c r="D6" s="5"/>
      <c r="E6" s="5"/>
      <c r="F6" s="5"/>
      <c r="G6" s="5"/>
      <c r="H6" s="5"/>
      <c r="I6" s="5"/>
      <c r="J6" s="5"/>
      <c r="K6" s="5"/>
      <c r="L6" s="5"/>
      <c r="M6" s="5"/>
      <c r="N6" s="5"/>
      <c r="O6" s="5"/>
      <c r="P6" s="5"/>
      <c r="Q6" s="5"/>
      <c r="R6" s="5"/>
      <c r="S6" s="5"/>
      <c r="T6" s="5"/>
      <c r="U6" s="5"/>
      <c r="V6" s="5"/>
      <c r="W6" s="5"/>
      <c r="X6" s="5"/>
      <c r="Y6" s="5"/>
      <c r="Z6" s="5"/>
      <c r="AA6" s="5"/>
      <c r="AB6" s="5"/>
      <c r="AC6" s="5"/>
      <c r="AD6" s="1"/>
      <c r="AE6" s="1"/>
      <c r="AF6" s="1"/>
      <c r="AG6" s="1"/>
      <c r="AH6" s="7"/>
    </row>
    <row r="7" spans="1:36" ht="15" customHeight="1" x14ac:dyDescent="0.3">
      <c r="A7" s="319" t="s">
        <v>39</v>
      </c>
      <c r="B7" s="233"/>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42"/>
    </row>
    <row r="8" spans="1:36" ht="7.5" customHeight="1" x14ac:dyDescent="0.3">
      <c r="A8" s="20"/>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7"/>
    </row>
    <row r="9" spans="1:36" ht="15" customHeight="1" x14ac:dyDescent="0.3">
      <c r="A9" s="320" t="s">
        <v>90</v>
      </c>
      <c r="B9" s="321"/>
      <c r="C9" s="321"/>
      <c r="D9" s="321"/>
      <c r="E9" s="321"/>
      <c r="F9" s="321"/>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2"/>
    </row>
    <row r="10" spans="1:36" ht="15" customHeight="1" x14ac:dyDescent="0.3">
      <c r="A10" s="323"/>
      <c r="B10" s="321"/>
      <c r="C10" s="321"/>
      <c r="D10" s="321"/>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2"/>
    </row>
    <row r="11" spans="1:36" ht="15" customHeight="1" x14ac:dyDescent="0.3">
      <c r="A11" s="323"/>
      <c r="B11" s="321"/>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2"/>
    </row>
    <row r="12" spans="1:36" ht="15" customHeight="1" x14ac:dyDescent="0.3">
      <c r="A12" s="323"/>
      <c r="B12" s="321"/>
      <c r="C12" s="321"/>
      <c r="D12" s="321"/>
      <c r="E12" s="321"/>
      <c r="F12" s="321"/>
      <c r="G12" s="321"/>
      <c r="H12" s="321"/>
      <c r="I12" s="32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2"/>
    </row>
    <row r="13" spans="1:36" ht="15" customHeight="1" x14ac:dyDescent="0.3">
      <c r="A13" s="323"/>
      <c r="B13" s="321"/>
      <c r="C13" s="321"/>
      <c r="D13" s="321"/>
      <c r="E13" s="321"/>
      <c r="F13" s="321"/>
      <c r="G13" s="321"/>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2"/>
    </row>
    <row r="14" spans="1:36" ht="15" customHeight="1" x14ac:dyDescent="0.3">
      <c r="A14" s="323"/>
      <c r="B14" s="321"/>
      <c r="C14" s="321"/>
      <c r="D14" s="321"/>
      <c r="E14" s="321"/>
      <c r="F14" s="321"/>
      <c r="G14" s="321"/>
      <c r="H14" s="321"/>
      <c r="I14" s="321"/>
      <c r="J14" s="321"/>
      <c r="K14" s="321"/>
      <c r="L14" s="321"/>
      <c r="M14" s="321"/>
      <c r="N14" s="321"/>
      <c r="O14" s="321"/>
      <c r="P14" s="321"/>
      <c r="Q14" s="321"/>
      <c r="R14" s="321"/>
      <c r="S14" s="321"/>
      <c r="T14" s="321"/>
      <c r="U14" s="321"/>
      <c r="V14" s="321"/>
      <c r="W14" s="321"/>
      <c r="X14" s="321"/>
      <c r="Y14" s="321"/>
      <c r="Z14" s="321"/>
      <c r="AA14" s="321"/>
      <c r="AB14" s="321"/>
      <c r="AC14" s="321"/>
      <c r="AD14" s="321"/>
      <c r="AE14" s="321"/>
      <c r="AF14" s="321"/>
      <c r="AG14" s="321"/>
      <c r="AH14" s="322"/>
    </row>
    <row r="15" spans="1:36" ht="15" customHeight="1" x14ac:dyDescent="0.3">
      <c r="A15" s="323"/>
      <c r="B15" s="321"/>
      <c r="C15" s="321"/>
      <c r="D15" s="321"/>
      <c r="E15" s="321"/>
      <c r="F15" s="321"/>
      <c r="G15" s="321"/>
      <c r="H15" s="321"/>
      <c r="I15" s="321"/>
      <c r="J15" s="321"/>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322"/>
    </row>
    <row r="16" spans="1:36" ht="15" customHeight="1" x14ac:dyDescent="0.3">
      <c r="A16" s="323"/>
      <c r="B16" s="321"/>
      <c r="C16" s="321"/>
      <c r="D16" s="321"/>
      <c r="E16" s="321"/>
      <c r="F16" s="321"/>
      <c r="G16" s="321"/>
      <c r="H16" s="321"/>
      <c r="I16" s="321"/>
      <c r="J16" s="321"/>
      <c r="K16" s="321"/>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2"/>
    </row>
    <row r="17" spans="1:34" ht="15" customHeight="1" x14ac:dyDescent="0.3">
      <c r="A17" s="323"/>
      <c r="B17" s="321"/>
      <c r="C17" s="321"/>
      <c r="D17" s="321"/>
      <c r="E17" s="321"/>
      <c r="F17" s="321"/>
      <c r="G17" s="321"/>
      <c r="H17" s="321"/>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1"/>
      <c r="AG17" s="321"/>
      <c r="AH17" s="322"/>
    </row>
    <row r="18" spans="1:34" ht="15" customHeight="1" x14ac:dyDescent="0.3">
      <c r="A18" s="323"/>
      <c r="B18" s="321"/>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2"/>
    </row>
    <row r="19" spans="1:34" ht="15" customHeight="1" x14ac:dyDescent="0.3">
      <c r="A19" s="323"/>
      <c r="B19" s="321"/>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2"/>
    </row>
    <row r="20" spans="1:34" ht="15" customHeight="1" x14ac:dyDescent="0.3">
      <c r="A20" s="323"/>
      <c r="B20" s="321"/>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2"/>
    </row>
    <row r="21" spans="1:34" ht="15" customHeight="1" x14ac:dyDescent="0.3">
      <c r="A21" s="320" t="s">
        <v>81</v>
      </c>
      <c r="B21" s="299"/>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300"/>
    </row>
    <row r="22" spans="1:34" ht="15" customHeight="1" x14ac:dyDescent="0.3">
      <c r="A22" s="324"/>
      <c r="B22" s="299"/>
      <c r="C22" s="299"/>
      <c r="D22" s="299"/>
      <c r="E22" s="299"/>
      <c r="F22" s="299"/>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300"/>
    </row>
    <row r="23" spans="1:34" ht="15" customHeight="1" x14ac:dyDescent="0.3">
      <c r="A23" s="324"/>
      <c r="B23" s="299"/>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300"/>
    </row>
    <row r="24" spans="1:34" ht="15" customHeight="1" x14ac:dyDescent="0.3">
      <c r="A24" s="324"/>
      <c r="B24" s="299"/>
      <c r="C24" s="299"/>
      <c r="D24" s="299"/>
      <c r="E24" s="299"/>
      <c r="F24" s="299"/>
      <c r="G24" s="299"/>
      <c r="H24" s="299"/>
      <c r="I24" s="299"/>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300"/>
    </row>
    <row r="25" spans="1:34" ht="15" customHeight="1" x14ac:dyDescent="0.3">
      <c r="A25" s="324"/>
      <c r="B25" s="299"/>
      <c r="C25" s="299"/>
      <c r="D25" s="299"/>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300"/>
    </row>
    <row r="26" spans="1:34" ht="15" customHeight="1" x14ac:dyDescent="0.3">
      <c r="A26" s="324"/>
      <c r="B26" s="299"/>
      <c r="C26" s="299"/>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300"/>
    </row>
    <row r="27" spans="1:34" ht="15" customHeight="1" x14ac:dyDescent="0.3">
      <c r="A27" s="324"/>
      <c r="B27" s="299"/>
      <c r="C27" s="299"/>
      <c r="D27" s="299"/>
      <c r="E27" s="299"/>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300"/>
    </row>
    <row r="28" spans="1:34" ht="15" customHeight="1" x14ac:dyDescent="0.3">
      <c r="A28" s="324"/>
      <c r="B28" s="299"/>
      <c r="C28" s="299"/>
      <c r="D28" s="299"/>
      <c r="E28" s="299"/>
      <c r="F28" s="299"/>
      <c r="G28" s="299"/>
      <c r="H28" s="299"/>
      <c r="I28" s="299"/>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300"/>
    </row>
    <row r="29" spans="1:34" ht="15" customHeight="1" x14ac:dyDescent="0.3">
      <c r="A29" s="324"/>
      <c r="B29" s="299"/>
      <c r="C29" s="299"/>
      <c r="D29" s="299"/>
      <c r="E29" s="299"/>
      <c r="F29" s="299"/>
      <c r="G29" s="299"/>
      <c r="H29" s="299"/>
      <c r="I29" s="299"/>
      <c r="J29" s="299"/>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299"/>
      <c r="AH29" s="300"/>
    </row>
    <row r="30" spans="1:34" ht="15" customHeight="1" x14ac:dyDescent="0.3">
      <c r="A30" s="324"/>
      <c r="B30" s="299"/>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300"/>
    </row>
    <row r="31" spans="1:34" ht="15" customHeight="1" x14ac:dyDescent="0.3">
      <c r="A31" s="324"/>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300"/>
    </row>
    <row r="32" spans="1:34" ht="15" customHeight="1" x14ac:dyDescent="0.3">
      <c r="A32" s="324"/>
      <c r="B32" s="299"/>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300"/>
    </row>
    <row r="33" spans="1:34" ht="15" customHeight="1" x14ac:dyDescent="0.3">
      <c r="A33" s="325"/>
      <c r="B33" s="292"/>
      <c r="C33" s="292"/>
      <c r="D33" s="292"/>
      <c r="E33" s="292"/>
      <c r="F33" s="292"/>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3"/>
    </row>
    <row r="34" spans="1:34" ht="15" customHeight="1" x14ac:dyDescent="0.3">
      <c r="A34" s="25"/>
      <c r="B34"/>
      <c r="C34"/>
      <c r="D34"/>
      <c r="E34"/>
      <c r="F34"/>
      <c r="G34"/>
      <c r="H34"/>
      <c r="I34"/>
      <c r="J34"/>
      <c r="K34"/>
      <c r="L34"/>
      <c r="M34"/>
      <c r="N34"/>
      <c r="O34"/>
      <c r="P34"/>
      <c r="Q34"/>
      <c r="R34"/>
      <c r="S34"/>
      <c r="T34"/>
      <c r="U34"/>
      <c r="V34"/>
      <c r="W34"/>
      <c r="X34"/>
      <c r="Y34"/>
      <c r="Z34"/>
      <c r="AA34"/>
      <c r="AB34"/>
      <c r="AC34"/>
      <c r="AD34"/>
      <c r="AE34"/>
      <c r="AF34"/>
      <c r="AG34"/>
      <c r="AH34" s="26"/>
    </row>
    <row r="35" spans="1:34" ht="15" customHeight="1" x14ac:dyDescent="0.3">
      <c r="A35" s="296" t="s">
        <v>41</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313"/>
    </row>
    <row r="36" spans="1:34" ht="15" customHeight="1" x14ac:dyDescent="0.3">
      <c r="A36" s="30"/>
      <c r="B36" s="298" t="s">
        <v>57</v>
      </c>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300"/>
    </row>
    <row r="37" spans="1:34" ht="15" customHeight="1" x14ac:dyDescent="0.3">
      <c r="A37" s="30"/>
      <c r="B37" s="292"/>
      <c r="C37" s="292"/>
      <c r="D37" s="292"/>
      <c r="E37" s="292"/>
      <c r="F37" s="292"/>
      <c r="G37" s="292"/>
      <c r="H37" s="292"/>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3"/>
    </row>
    <row r="38" spans="1:34" ht="15" customHeight="1" x14ac:dyDescent="0.3">
      <c r="A38" s="30"/>
      <c r="B38" s="298" t="s">
        <v>43</v>
      </c>
      <c r="C38" s="306"/>
      <c r="D38" s="306"/>
      <c r="E38" s="306"/>
      <c r="F38" s="306"/>
      <c r="G38" s="306"/>
      <c r="H38" s="306"/>
      <c r="I38" s="306"/>
      <c r="J38" s="306"/>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7"/>
    </row>
    <row r="39" spans="1:34" ht="15" customHeight="1" x14ac:dyDescent="0.3">
      <c r="A39" s="30"/>
      <c r="B39" s="306"/>
      <c r="C39" s="306"/>
      <c r="D39" s="306"/>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7"/>
    </row>
    <row r="40" spans="1:34" ht="15" customHeight="1" x14ac:dyDescent="0.3">
      <c r="A40" s="30"/>
      <c r="B40" s="298" t="s">
        <v>146</v>
      </c>
      <c r="C40" s="298"/>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314"/>
    </row>
    <row r="41" spans="1:34" ht="15" customHeight="1" x14ac:dyDescent="0.3">
      <c r="A41" s="30"/>
      <c r="B41" s="298"/>
      <c r="C41" s="298"/>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314"/>
    </row>
    <row r="42" spans="1:34" ht="15" customHeight="1" x14ac:dyDescent="0.3">
      <c r="A42" s="30"/>
      <c r="B42" s="298"/>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314"/>
    </row>
    <row r="43" spans="1:34" ht="15" customHeight="1" x14ac:dyDescent="0.3">
      <c r="A43" s="30"/>
      <c r="B43" s="298"/>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314"/>
    </row>
    <row r="44" spans="1:34" ht="15" customHeight="1" x14ac:dyDescent="0.3">
      <c r="A44" s="30"/>
      <c r="B44" s="298"/>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314"/>
    </row>
    <row r="45" spans="1:34" ht="15" customHeight="1" x14ac:dyDescent="0.3">
      <c r="A45" s="30"/>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314"/>
    </row>
    <row r="46" spans="1:34" ht="15" customHeight="1" x14ac:dyDescent="0.3">
      <c r="A46" s="30"/>
      <c r="B46" s="298"/>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314"/>
    </row>
    <row r="47" spans="1:34" ht="15" customHeight="1" x14ac:dyDescent="0.3">
      <c r="A47" s="30"/>
      <c r="B47" s="298"/>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314"/>
    </row>
    <row r="48" spans="1:34" ht="15" customHeight="1" x14ac:dyDescent="0.3">
      <c r="A48" s="30"/>
      <c r="B48" s="298"/>
      <c r="C48" s="298"/>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314"/>
    </row>
    <row r="49" spans="1:34" ht="15" customHeight="1" x14ac:dyDescent="0.3">
      <c r="A49" s="30"/>
      <c r="B49" s="298"/>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314"/>
    </row>
    <row r="50" spans="1:34" ht="15" customHeight="1" x14ac:dyDescent="0.3">
      <c r="A50" s="30"/>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314"/>
    </row>
    <row r="51" spans="1:34" ht="15" customHeight="1" x14ac:dyDescent="0.3">
      <c r="A51" s="30"/>
      <c r="B51" s="298"/>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314"/>
    </row>
    <row r="52" spans="1:34" ht="15" customHeight="1" x14ac:dyDescent="0.3">
      <c r="A52" s="30"/>
      <c r="B52" s="298"/>
      <c r="C52" s="298"/>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8"/>
      <c r="AF52" s="298"/>
      <c r="AG52" s="298"/>
      <c r="AH52" s="314"/>
    </row>
    <row r="53" spans="1:34" ht="15" customHeight="1" x14ac:dyDescent="0.3">
      <c r="A53" s="30"/>
      <c r="B53" s="298" t="s">
        <v>147</v>
      </c>
      <c r="C53" s="298"/>
      <c r="D53" s="298"/>
      <c r="E53" s="298"/>
      <c r="F53" s="298"/>
      <c r="G53" s="298"/>
      <c r="H53" s="298"/>
      <c r="I53" s="298"/>
      <c r="J53" s="298"/>
      <c r="K53" s="298"/>
      <c r="L53" s="298"/>
      <c r="M53" s="298"/>
      <c r="N53" s="298"/>
      <c r="O53" s="298"/>
      <c r="P53" s="298"/>
      <c r="Q53" s="298"/>
      <c r="R53" s="298"/>
      <c r="S53" s="298"/>
      <c r="T53" s="298"/>
      <c r="U53" s="298"/>
      <c r="V53" s="298"/>
      <c r="W53" s="298"/>
      <c r="X53" s="298"/>
      <c r="Y53" s="298"/>
      <c r="Z53" s="298"/>
      <c r="AA53" s="298"/>
      <c r="AB53" s="298"/>
      <c r="AC53" s="298"/>
      <c r="AD53" s="298"/>
      <c r="AE53" s="298"/>
      <c r="AF53" s="298"/>
      <c r="AG53" s="298"/>
      <c r="AH53" s="314"/>
    </row>
    <row r="54" spans="1:34" ht="15" customHeight="1" x14ac:dyDescent="0.3">
      <c r="A54" s="30"/>
      <c r="B54" s="298"/>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8"/>
      <c r="AG54" s="298"/>
      <c r="AH54" s="314"/>
    </row>
    <row r="55" spans="1:34" ht="15" customHeight="1" x14ac:dyDescent="0.3">
      <c r="A55" s="30"/>
      <c r="B55" s="298"/>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314"/>
    </row>
    <row r="56" spans="1:34" ht="15" customHeight="1" x14ac:dyDescent="0.3">
      <c r="A56" s="30"/>
      <c r="B56" s="298"/>
      <c r="C56" s="298"/>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8"/>
      <c r="AE56" s="298"/>
      <c r="AF56" s="298"/>
      <c r="AG56" s="298"/>
      <c r="AH56" s="314"/>
    </row>
    <row r="57" spans="1:34" ht="15" customHeight="1" x14ac:dyDescent="0.3">
      <c r="A57" s="30"/>
      <c r="B57" s="298"/>
      <c r="C57" s="298"/>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8"/>
      <c r="AG57" s="298"/>
      <c r="AH57" s="314"/>
    </row>
    <row r="58" spans="1:34" ht="15" customHeight="1" x14ac:dyDescent="0.3">
      <c r="A58" s="8"/>
      <c r="B58" s="298"/>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314"/>
    </row>
    <row r="59" spans="1:34" ht="15" customHeight="1" x14ac:dyDescent="0.3">
      <c r="A59" s="8"/>
      <c r="B59" s="289" t="s">
        <v>148</v>
      </c>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1"/>
      <c r="AD59" s="301"/>
      <c r="AE59" s="301"/>
      <c r="AF59" s="301"/>
      <c r="AG59" s="301"/>
      <c r="AH59" s="302"/>
    </row>
    <row r="60" spans="1:34" ht="15" customHeight="1" x14ac:dyDescent="0.3">
      <c r="A60" s="19"/>
      <c r="B60" s="308" t="s">
        <v>91</v>
      </c>
      <c r="C60" s="309"/>
      <c r="D60" s="309"/>
      <c r="E60" s="309"/>
      <c r="F60" s="309"/>
      <c r="G60" s="309"/>
      <c r="H60" s="309"/>
      <c r="I60" s="309"/>
      <c r="J60" s="309"/>
      <c r="K60" s="309"/>
      <c r="L60" s="309"/>
      <c r="M60" s="309"/>
      <c r="N60" s="309"/>
      <c r="O60" s="309"/>
      <c r="P60" s="309"/>
      <c r="Q60" s="309"/>
      <c r="R60" s="309"/>
      <c r="S60" s="309"/>
      <c r="T60" s="309"/>
      <c r="U60" s="309"/>
      <c r="V60" s="309"/>
      <c r="W60" s="309"/>
      <c r="X60" s="309"/>
      <c r="Y60" s="309"/>
      <c r="Z60" s="309"/>
      <c r="AA60" s="309"/>
      <c r="AB60" s="309"/>
      <c r="AC60" s="309"/>
      <c r="AD60" s="309"/>
      <c r="AE60" s="309"/>
      <c r="AF60" s="309"/>
      <c r="AG60" s="309"/>
      <c r="AH60" s="310"/>
    </row>
    <row r="61" spans="1:34" ht="15" customHeight="1" x14ac:dyDescent="0.3">
      <c r="A61" s="311"/>
      <c r="B61" s="312"/>
      <c r="C61" s="312"/>
      <c r="D61" s="312"/>
      <c r="E61" s="312"/>
      <c r="F61" s="312"/>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18"/>
    </row>
    <row r="62" spans="1:34" ht="15" customHeight="1" x14ac:dyDescent="0.3">
      <c r="A62" s="20"/>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7"/>
    </row>
    <row r="63" spans="1:34" ht="15" customHeight="1" x14ac:dyDescent="0.3">
      <c r="A63" s="296" t="s">
        <v>40</v>
      </c>
      <c r="B63" s="297"/>
      <c r="C63" s="297"/>
      <c r="D63" s="297"/>
      <c r="E63" s="297"/>
      <c r="F63" s="297"/>
      <c r="G63" s="297"/>
      <c r="H63" s="297"/>
      <c r="I63" s="297"/>
      <c r="J63" s="297"/>
      <c r="K63" s="297"/>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313"/>
    </row>
    <row r="64" spans="1:34" ht="41.25" customHeight="1" x14ac:dyDescent="0.3">
      <c r="A64" s="20"/>
      <c r="B64" s="298" t="s">
        <v>150</v>
      </c>
      <c r="C64" s="299"/>
      <c r="D64" s="299"/>
      <c r="E64" s="299"/>
      <c r="F64" s="299"/>
      <c r="G64" s="299"/>
      <c r="H64" s="299"/>
      <c r="I64" s="299"/>
      <c r="J64" s="299"/>
      <c r="K64" s="299"/>
      <c r="L64" s="299"/>
      <c r="M64" s="299"/>
      <c r="N64" s="299"/>
      <c r="O64" s="299"/>
      <c r="P64" s="299"/>
      <c r="Q64" s="299"/>
      <c r="R64" s="299"/>
      <c r="S64" s="299"/>
      <c r="T64" s="299"/>
      <c r="U64" s="299"/>
      <c r="V64" s="299"/>
      <c r="W64" s="299"/>
      <c r="X64" s="299"/>
      <c r="Y64" s="299"/>
      <c r="Z64" s="299"/>
      <c r="AA64" s="299"/>
      <c r="AB64" s="299"/>
      <c r="AC64" s="299"/>
      <c r="AD64" s="299"/>
      <c r="AE64" s="299"/>
      <c r="AF64" s="299"/>
      <c r="AG64" s="299"/>
      <c r="AH64" s="300"/>
    </row>
    <row r="65" spans="1:34" ht="15" customHeight="1" x14ac:dyDescent="0.3">
      <c r="A65" s="20"/>
      <c r="B65" s="298" t="s">
        <v>149</v>
      </c>
      <c r="C65" s="299"/>
      <c r="D65" s="299"/>
      <c r="E65" s="299"/>
      <c r="F65" s="299"/>
      <c r="G65" s="299"/>
      <c r="H65" s="299"/>
      <c r="I65" s="299"/>
      <c r="J65" s="299"/>
      <c r="K65" s="299"/>
      <c r="L65" s="299"/>
      <c r="M65" s="299"/>
      <c r="N65" s="299"/>
      <c r="O65" s="299"/>
      <c r="P65" s="299"/>
      <c r="Q65" s="299"/>
      <c r="R65" s="299"/>
      <c r="S65" s="299"/>
      <c r="T65" s="299"/>
      <c r="U65" s="299"/>
      <c r="V65" s="299"/>
      <c r="W65" s="299"/>
      <c r="X65" s="299"/>
      <c r="Y65" s="299"/>
      <c r="Z65" s="299"/>
      <c r="AA65" s="299"/>
      <c r="AB65" s="299"/>
      <c r="AC65" s="299"/>
      <c r="AD65" s="299"/>
      <c r="AE65" s="299"/>
      <c r="AF65" s="299"/>
      <c r="AG65" s="299"/>
      <c r="AH65" s="300"/>
    </row>
    <row r="66" spans="1:34" ht="15" customHeight="1" x14ac:dyDescent="0.3">
      <c r="A66" s="20"/>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300"/>
    </row>
    <row r="67" spans="1:34" ht="15" customHeight="1" x14ac:dyDescent="0.3">
      <c r="A67" s="20"/>
      <c r="B67" s="298" t="s">
        <v>92</v>
      </c>
      <c r="C67" s="299"/>
      <c r="D67" s="299"/>
      <c r="E67" s="299"/>
      <c r="F67" s="299"/>
      <c r="G67" s="299"/>
      <c r="H67" s="299"/>
      <c r="I67" s="299"/>
      <c r="J67" s="299"/>
      <c r="K67" s="299"/>
      <c r="L67" s="299"/>
      <c r="M67" s="299"/>
      <c r="N67" s="299"/>
      <c r="O67" s="299"/>
      <c r="P67" s="299"/>
      <c r="Q67" s="299"/>
      <c r="R67" s="299"/>
      <c r="S67" s="299"/>
      <c r="T67" s="299"/>
      <c r="U67" s="299"/>
      <c r="V67" s="299"/>
      <c r="W67" s="299"/>
      <c r="X67" s="299"/>
      <c r="Y67" s="299"/>
      <c r="Z67" s="299"/>
      <c r="AA67" s="299"/>
      <c r="AB67" s="299"/>
      <c r="AC67" s="299"/>
      <c r="AD67" s="299"/>
      <c r="AE67" s="299"/>
      <c r="AF67" s="299"/>
      <c r="AG67" s="299"/>
      <c r="AH67" s="300"/>
    </row>
    <row r="68" spans="1:34" ht="15" customHeight="1" x14ac:dyDescent="0.3">
      <c r="A68" s="8"/>
      <c r="B68" s="298" t="s">
        <v>53</v>
      </c>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299"/>
      <c r="AC68" s="299"/>
      <c r="AD68" s="299"/>
      <c r="AE68" s="299"/>
      <c r="AF68" s="299"/>
      <c r="AG68" s="299"/>
      <c r="AH68" s="300"/>
    </row>
    <row r="69" spans="1:34" ht="22.5" customHeight="1" x14ac:dyDescent="0.3">
      <c r="A69" s="8"/>
      <c r="B69" s="23"/>
      <c r="C69" s="303" t="s">
        <v>54</v>
      </c>
      <c r="D69" s="301"/>
      <c r="E69" s="301"/>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1"/>
      <c r="AD69" s="301"/>
      <c r="AE69" s="301"/>
      <c r="AF69" s="301"/>
      <c r="AG69" s="301"/>
      <c r="AH69" s="302"/>
    </row>
    <row r="70" spans="1:34" ht="15" customHeight="1" x14ac:dyDescent="0.3">
      <c r="A70" s="8"/>
      <c r="B70" s="23"/>
      <c r="C70" s="303" t="s">
        <v>55</v>
      </c>
      <c r="D70" s="301"/>
      <c r="E70" s="301"/>
      <c r="F70" s="301"/>
      <c r="G70" s="301"/>
      <c r="H70" s="301"/>
      <c r="I70" s="301"/>
      <c r="J70" s="301"/>
      <c r="K70" s="301"/>
      <c r="L70" s="301"/>
      <c r="M70" s="301"/>
      <c r="N70" s="301"/>
      <c r="O70" s="301"/>
      <c r="P70" s="301"/>
      <c r="Q70" s="301"/>
      <c r="R70" s="301"/>
      <c r="S70" s="301"/>
      <c r="T70" s="301"/>
      <c r="U70" s="301"/>
      <c r="V70" s="301"/>
      <c r="W70" s="301"/>
      <c r="X70" s="301"/>
      <c r="Y70" s="301"/>
      <c r="Z70" s="301"/>
      <c r="AA70" s="301"/>
      <c r="AB70" s="301"/>
      <c r="AC70" s="301"/>
      <c r="AD70" s="301"/>
      <c r="AE70" s="301"/>
      <c r="AF70" s="301"/>
      <c r="AG70" s="301"/>
      <c r="AH70" s="302"/>
    </row>
    <row r="71" spans="1:34" ht="15" customHeight="1" x14ac:dyDescent="0.3">
      <c r="A71" s="8"/>
      <c r="B71" s="23"/>
      <c r="C71" s="301"/>
      <c r="D71" s="301"/>
      <c r="E71" s="301"/>
      <c r="F71" s="301"/>
      <c r="G71" s="301"/>
      <c r="H71" s="301"/>
      <c r="I71" s="301"/>
      <c r="J71" s="301"/>
      <c r="K71" s="301"/>
      <c r="L71" s="301"/>
      <c r="M71" s="301"/>
      <c r="N71" s="301"/>
      <c r="O71" s="301"/>
      <c r="P71" s="301"/>
      <c r="Q71" s="301"/>
      <c r="R71" s="301"/>
      <c r="S71" s="301"/>
      <c r="T71" s="301"/>
      <c r="U71" s="301"/>
      <c r="V71" s="301"/>
      <c r="W71" s="301"/>
      <c r="X71" s="301"/>
      <c r="Y71" s="301"/>
      <c r="Z71" s="301"/>
      <c r="AA71" s="301"/>
      <c r="AB71" s="301"/>
      <c r="AC71" s="301"/>
      <c r="AD71" s="301"/>
      <c r="AE71" s="301"/>
      <c r="AF71" s="301"/>
      <c r="AG71" s="301"/>
      <c r="AH71" s="302"/>
    </row>
    <row r="72" spans="1:34" ht="15" customHeight="1" x14ac:dyDescent="0.3">
      <c r="A72" s="20"/>
      <c r="B72" s="298" t="s">
        <v>58</v>
      </c>
      <c r="C72" s="299"/>
      <c r="D72" s="299"/>
      <c r="E72" s="299"/>
      <c r="F72" s="299"/>
      <c r="G72" s="299"/>
      <c r="H72" s="299"/>
      <c r="I72" s="299"/>
      <c r="J72" s="299"/>
      <c r="K72" s="299"/>
      <c r="L72" s="299"/>
      <c r="M72" s="299"/>
      <c r="N72" s="299"/>
      <c r="O72" s="299"/>
      <c r="P72" s="299"/>
      <c r="Q72" s="299"/>
      <c r="R72" s="299"/>
      <c r="S72" s="299"/>
      <c r="T72" s="299"/>
      <c r="U72" s="299"/>
      <c r="V72" s="299"/>
      <c r="W72" s="299"/>
      <c r="X72" s="299"/>
      <c r="Y72" s="299"/>
      <c r="Z72" s="299"/>
      <c r="AA72" s="299"/>
      <c r="AB72" s="299"/>
      <c r="AC72" s="299"/>
      <c r="AD72" s="299"/>
      <c r="AE72" s="299"/>
      <c r="AF72" s="299"/>
      <c r="AG72" s="299"/>
      <c r="AH72" s="300"/>
    </row>
    <row r="73" spans="1:34" ht="15" customHeight="1" x14ac:dyDescent="0.3">
      <c r="A73" s="20"/>
      <c r="B73" s="5"/>
      <c r="C73" s="1"/>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12"/>
    </row>
    <row r="74" spans="1:34" ht="15" customHeight="1" x14ac:dyDescent="0.3">
      <c r="A74" s="296" t="s">
        <v>42</v>
      </c>
      <c r="B74" s="297"/>
      <c r="C74" s="297"/>
      <c r="D74" s="297"/>
      <c r="E74" s="297"/>
      <c r="F74" s="297"/>
      <c r="G74" s="297"/>
      <c r="H74" s="297"/>
      <c r="I74" s="297"/>
      <c r="J74" s="5"/>
      <c r="K74" s="5"/>
      <c r="L74" s="5"/>
      <c r="M74" s="5"/>
      <c r="N74" s="5"/>
      <c r="O74" s="5"/>
      <c r="P74" s="5"/>
      <c r="Q74" s="5"/>
      <c r="R74" s="5"/>
      <c r="S74" s="5"/>
      <c r="T74" s="5"/>
      <c r="U74" s="5"/>
      <c r="V74" s="5"/>
      <c r="W74" s="5"/>
      <c r="X74" s="5"/>
      <c r="Y74" s="5"/>
      <c r="Z74" s="5"/>
      <c r="AA74" s="5"/>
      <c r="AB74" s="5"/>
      <c r="AC74" s="5"/>
      <c r="AD74" s="5"/>
      <c r="AE74" s="5"/>
      <c r="AF74" s="5"/>
      <c r="AG74" s="5"/>
      <c r="AH74" s="7"/>
    </row>
    <row r="75" spans="1:34" ht="15" customHeight="1" x14ac:dyDescent="0.3">
      <c r="A75" s="20"/>
      <c r="B75" s="289" t="s">
        <v>82</v>
      </c>
      <c r="C75" s="290"/>
      <c r="D75" s="290"/>
      <c r="E75" s="290"/>
      <c r="F75" s="290"/>
      <c r="G75" s="290"/>
      <c r="H75" s="290"/>
      <c r="I75" s="290"/>
      <c r="J75" s="290"/>
      <c r="K75" s="290"/>
      <c r="L75" s="290"/>
      <c r="M75" s="290"/>
      <c r="N75" s="290"/>
      <c r="O75" s="290"/>
      <c r="P75" s="290"/>
      <c r="Q75" s="290"/>
      <c r="R75" s="290"/>
      <c r="S75" s="290"/>
      <c r="T75" s="290"/>
      <c r="U75" s="290"/>
      <c r="V75" s="290"/>
      <c r="W75" s="290"/>
      <c r="X75" s="290"/>
      <c r="Y75" s="290"/>
      <c r="Z75" s="290"/>
      <c r="AA75" s="290"/>
      <c r="AB75" s="290"/>
      <c r="AC75" s="290"/>
      <c r="AD75" s="290"/>
      <c r="AE75" s="290"/>
      <c r="AF75" s="290"/>
      <c r="AG75" s="290"/>
      <c r="AH75" s="291"/>
    </row>
    <row r="76" spans="1:34" ht="15" customHeight="1" x14ac:dyDescent="0.3">
      <c r="A76" s="20"/>
      <c r="B76" s="289" t="s">
        <v>85</v>
      </c>
      <c r="C76" s="304"/>
      <c r="D76" s="304"/>
      <c r="E76" s="304"/>
      <c r="F76" s="304"/>
      <c r="G76" s="304"/>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4"/>
      <c r="AF76" s="304"/>
      <c r="AG76" s="304"/>
      <c r="AH76" s="305"/>
    </row>
    <row r="77" spans="1:34" ht="15" customHeight="1" x14ac:dyDescent="0.3">
      <c r="A77" s="20"/>
      <c r="B77" s="304"/>
      <c r="C77" s="304"/>
      <c r="D77" s="304"/>
      <c r="E77" s="304"/>
      <c r="F77" s="304"/>
      <c r="G77" s="304"/>
      <c r="H77" s="304"/>
      <c r="I77" s="304"/>
      <c r="J77" s="304"/>
      <c r="K77" s="304"/>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5"/>
    </row>
    <row r="78" spans="1:34" ht="15" customHeight="1" x14ac:dyDescent="0.3">
      <c r="A78" s="8"/>
      <c r="B78" s="289" t="s">
        <v>100</v>
      </c>
      <c r="C78" s="290"/>
      <c r="D78" s="290"/>
      <c r="E78" s="290"/>
      <c r="F78" s="290"/>
      <c r="G78" s="290"/>
      <c r="H78" s="290"/>
      <c r="I78" s="290"/>
      <c r="J78" s="290"/>
      <c r="K78" s="290"/>
      <c r="L78" s="290"/>
      <c r="M78" s="290"/>
      <c r="N78" s="290"/>
      <c r="O78" s="290"/>
      <c r="P78" s="290"/>
      <c r="Q78" s="290"/>
      <c r="R78" s="290"/>
      <c r="S78" s="290"/>
      <c r="T78" s="290"/>
      <c r="U78" s="290"/>
      <c r="V78" s="290"/>
      <c r="W78" s="290"/>
      <c r="X78" s="290"/>
      <c r="Y78" s="290"/>
      <c r="Z78" s="290"/>
      <c r="AA78" s="290"/>
      <c r="AB78" s="290"/>
      <c r="AC78" s="290"/>
      <c r="AD78" s="290"/>
      <c r="AE78" s="290"/>
      <c r="AF78" s="290"/>
      <c r="AG78" s="290"/>
      <c r="AH78" s="291"/>
    </row>
    <row r="79" spans="1:34" ht="15" customHeight="1" x14ac:dyDescent="0.3">
      <c r="A79" s="8"/>
      <c r="B79" s="290"/>
      <c r="C79" s="290"/>
      <c r="D79" s="290"/>
      <c r="E79" s="290"/>
      <c r="F79" s="290"/>
      <c r="G79" s="290"/>
      <c r="H79" s="290"/>
      <c r="I79" s="290"/>
      <c r="J79" s="290"/>
      <c r="K79" s="290"/>
      <c r="L79" s="290"/>
      <c r="M79" s="290"/>
      <c r="N79" s="290"/>
      <c r="O79" s="290"/>
      <c r="P79" s="290"/>
      <c r="Q79" s="290"/>
      <c r="R79" s="290"/>
      <c r="S79" s="290"/>
      <c r="T79" s="290"/>
      <c r="U79" s="290"/>
      <c r="V79" s="290"/>
      <c r="W79" s="290"/>
      <c r="X79" s="290"/>
      <c r="Y79" s="290"/>
      <c r="Z79" s="290"/>
      <c r="AA79" s="290"/>
      <c r="AB79" s="290"/>
      <c r="AC79" s="290"/>
      <c r="AD79" s="290"/>
      <c r="AE79" s="290"/>
      <c r="AF79" s="290"/>
      <c r="AG79" s="290"/>
      <c r="AH79" s="291"/>
    </row>
    <row r="80" spans="1:34" ht="15" customHeight="1" x14ac:dyDescent="0.3">
      <c r="A80" s="11"/>
      <c r="B80" s="292"/>
      <c r="C80" s="292"/>
      <c r="D80" s="292"/>
      <c r="E80" s="292"/>
      <c r="F80" s="292"/>
      <c r="G80" s="292"/>
      <c r="H80" s="292"/>
      <c r="I80" s="292"/>
      <c r="J80" s="292"/>
      <c r="K80" s="292"/>
      <c r="L80" s="292"/>
      <c r="M80" s="292"/>
      <c r="N80" s="292"/>
      <c r="O80" s="292"/>
      <c r="P80" s="292"/>
      <c r="Q80" s="292"/>
      <c r="R80" s="292"/>
      <c r="S80" s="292"/>
      <c r="T80" s="292"/>
      <c r="U80" s="292"/>
      <c r="V80" s="292"/>
      <c r="W80" s="292"/>
      <c r="X80" s="292"/>
      <c r="Y80" s="292"/>
      <c r="Z80" s="292"/>
      <c r="AA80" s="292"/>
      <c r="AB80" s="292"/>
      <c r="AC80" s="292"/>
      <c r="AD80" s="292"/>
      <c r="AE80" s="292"/>
      <c r="AF80" s="292"/>
      <c r="AG80" s="292"/>
      <c r="AH80" s="293"/>
    </row>
    <row r="81" spans="1:34" ht="15" customHeight="1" x14ac:dyDescent="0.3">
      <c r="A81" s="8"/>
      <c r="B81" s="289" t="s">
        <v>93</v>
      </c>
      <c r="C81" s="294"/>
      <c r="D81" s="294"/>
      <c r="E81" s="294"/>
      <c r="F81" s="294"/>
      <c r="G81" s="294"/>
      <c r="H81" s="294"/>
      <c r="I81" s="294"/>
      <c r="J81" s="294"/>
      <c r="K81" s="294"/>
      <c r="L81" s="294"/>
      <c r="M81" s="294"/>
      <c r="N81" s="294"/>
      <c r="O81" s="294"/>
      <c r="P81" s="294"/>
      <c r="Q81" s="294"/>
      <c r="R81" s="294"/>
      <c r="S81" s="294"/>
      <c r="T81" s="294"/>
      <c r="U81" s="294"/>
      <c r="V81" s="294"/>
      <c r="W81" s="294"/>
      <c r="X81" s="294"/>
      <c r="Y81" s="294"/>
      <c r="Z81" s="294"/>
      <c r="AA81" s="294"/>
      <c r="AB81" s="294"/>
      <c r="AC81" s="294"/>
      <c r="AD81" s="294"/>
      <c r="AE81" s="294"/>
      <c r="AF81" s="294"/>
      <c r="AG81" s="294"/>
      <c r="AH81" s="295"/>
    </row>
    <row r="82" spans="1:34" ht="15" customHeight="1" x14ac:dyDescent="0.3">
      <c r="A82" s="8"/>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21"/>
    </row>
    <row r="83" spans="1:34" ht="15" customHeight="1" x14ac:dyDescent="0.3">
      <c r="A83" s="296" t="s">
        <v>51</v>
      </c>
      <c r="B83" s="297"/>
      <c r="C83" s="297"/>
      <c r="D83" s="297"/>
      <c r="E83" s="297"/>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7"/>
    </row>
    <row r="84" spans="1:34" ht="15" customHeight="1" x14ac:dyDescent="0.3">
      <c r="A84" s="20"/>
      <c r="B84" s="298" t="s">
        <v>89</v>
      </c>
      <c r="C84" s="299"/>
      <c r="D84" s="299"/>
      <c r="E84" s="299"/>
      <c r="F84" s="299"/>
      <c r="G84" s="299"/>
      <c r="H84" s="299"/>
      <c r="I84" s="299"/>
      <c r="J84" s="299"/>
      <c r="K84" s="299"/>
      <c r="L84" s="299"/>
      <c r="M84" s="299"/>
      <c r="N84" s="299"/>
      <c r="O84" s="299"/>
      <c r="P84" s="299"/>
      <c r="Q84" s="299"/>
      <c r="R84" s="299"/>
      <c r="S84" s="299"/>
      <c r="T84" s="299"/>
      <c r="U84" s="299"/>
      <c r="V84" s="299"/>
      <c r="W84" s="299"/>
      <c r="X84" s="299"/>
      <c r="Y84" s="299"/>
      <c r="Z84" s="299"/>
      <c r="AA84" s="299"/>
      <c r="AB84" s="299"/>
      <c r="AC84" s="299"/>
      <c r="AD84" s="299"/>
      <c r="AE84" s="299"/>
      <c r="AF84" s="299"/>
      <c r="AG84" s="299"/>
      <c r="AH84" s="300"/>
    </row>
    <row r="85" spans="1:34" ht="15" customHeight="1" x14ac:dyDescent="0.3">
      <c r="A85" s="8"/>
      <c r="B85" s="301"/>
      <c r="C85" s="301"/>
      <c r="D85" s="301"/>
      <c r="E85" s="301"/>
      <c r="F85" s="301"/>
      <c r="G85" s="301"/>
      <c r="H85" s="301"/>
      <c r="I85" s="301"/>
      <c r="J85" s="301"/>
      <c r="K85" s="301"/>
      <c r="L85" s="301"/>
      <c r="M85" s="301"/>
      <c r="N85" s="301"/>
      <c r="O85" s="301"/>
      <c r="P85" s="301"/>
      <c r="Q85" s="301"/>
      <c r="R85" s="301"/>
      <c r="S85" s="301"/>
      <c r="T85" s="301"/>
      <c r="U85" s="301"/>
      <c r="V85" s="301"/>
      <c r="W85" s="301"/>
      <c r="X85" s="301"/>
      <c r="Y85" s="301"/>
      <c r="Z85" s="301"/>
      <c r="AA85" s="301"/>
      <c r="AB85" s="301"/>
      <c r="AC85" s="301"/>
      <c r="AD85" s="301"/>
      <c r="AE85" s="301"/>
      <c r="AF85" s="301"/>
      <c r="AG85" s="301"/>
      <c r="AH85" s="302"/>
    </row>
    <row r="86" spans="1:34" ht="15" customHeight="1" x14ac:dyDescent="0.3">
      <c r="A86" s="20"/>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7"/>
    </row>
    <row r="87" spans="1:34" ht="15" customHeight="1" x14ac:dyDescent="0.3">
      <c r="A87" s="20"/>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7"/>
    </row>
    <row r="88" spans="1:34" ht="15" customHeight="1" x14ac:dyDescent="0.3">
      <c r="A88" s="20"/>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7"/>
    </row>
    <row r="89" spans="1:34" ht="15" customHeight="1" x14ac:dyDescent="0.3">
      <c r="A89" s="20"/>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7"/>
    </row>
    <row r="90" spans="1:34" ht="15" customHeight="1" x14ac:dyDescent="0.3">
      <c r="A90" s="20"/>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7"/>
    </row>
    <row r="91" spans="1:34" ht="15" customHeight="1" x14ac:dyDescent="0.3">
      <c r="A91" s="20"/>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7"/>
    </row>
    <row r="92" spans="1:34" ht="15" customHeight="1" x14ac:dyDescent="0.3">
      <c r="A92" s="20"/>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7"/>
    </row>
    <row r="93" spans="1:34" ht="15" customHeight="1" x14ac:dyDescent="0.3">
      <c r="A93" s="20"/>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7"/>
    </row>
    <row r="94" spans="1:34" ht="15" customHeight="1" x14ac:dyDescent="0.3">
      <c r="A94" s="20"/>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7"/>
    </row>
    <row r="95" spans="1:34" ht="15" customHeight="1" x14ac:dyDescent="0.3">
      <c r="A95" s="20"/>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7"/>
    </row>
    <row r="96" spans="1:34" ht="15" customHeight="1" x14ac:dyDescent="0.3">
      <c r="A96" s="20"/>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7"/>
    </row>
    <row r="97" spans="1:34" ht="15" customHeight="1" x14ac:dyDescent="0.3">
      <c r="A97" s="11"/>
      <c r="AH97" s="21"/>
    </row>
    <row r="98" spans="1:34" ht="15" customHeight="1" x14ac:dyDescent="0.3">
      <c r="A98" s="20"/>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7"/>
    </row>
    <row r="99" spans="1:34" ht="15" customHeight="1" x14ac:dyDescent="0.3">
      <c r="A99" s="20"/>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7"/>
    </row>
    <row r="100" spans="1:34" ht="15" customHeight="1" x14ac:dyDescent="0.3">
      <c r="A100" s="20"/>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7"/>
    </row>
    <row r="101" spans="1:34" ht="15" customHeight="1" x14ac:dyDescent="0.3">
      <c r="A101" s="20"/>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7"/>
    </row>
    <row r="102" spans="1:34" ht="15" customHeight="1" x14ac:dyDescent="0.3">
      <c r="A102" s="20"/>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7"/>
    </row>
    <row r="103" spans="1:34" ht="15" customHeight="1" x14ac:dyDescent="0.3">
      <c r="A103" s="20"/>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7"/>
    </row>
    <row r="104" spans="1:34" ht="15" customHeight="1" x14ac:dyDescent="0.3">
      <c r="A104" s="20"/>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7"/>
    </row>
    <row r="105" spans="1:34" ht="15" customHeight="1" x14ac:dyDescent="0.3">
      <c r="A105" s="20"/>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7"/>
    </row>
    <row r="106" spans="1:34" ht="15" customHeight="1" x14ac:dyDescent="0.3">
      <c r="A106" s="20"/>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7"/>
    </row>
    <row r="107" spans="1:34" ht="15" customHeight="1" x14ac:dyDescent="0.3">
      <c r="A107" s="20"/>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7"/>
    </row>
    <row r="108" spans="1:34" ht="15" customHeight="1" x14ac:dyDescent="0.3">
      <c r="A108" s="22"/>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7"/>
    </row>
    <row r="109" spans="1:34" ht="15" customHeight="1" x14ac:dyDescent="0.3"/>
    <row r="110" spans="1:34" ht="15" customHeight="1" x14ac:dyDescent="0.3"/>
    <row r="111" spans="1:34" ht="15" customHeight="1" x14ac:dyDescent="0.3"/>
    <row r="112" spans="1:34" ht="15" customHeight="1" x14ac:dyDescent="0.3"/>
    <row r="113" ht="15" customHeight="1" x14ac:dyDescent="0.3"/>
    <row r="114" ht="15" customHeight="1" x14ac:dyDescent="0.3"/>
  </sheetData>
  <sheetProtection sheet="1" objects="1" scenarios="1"/>
  <mergeCells count="30">
    <mergeCell ref="A9:AH20"/>
    <mergeCell ref="A21:AH33"/>
    <mergeCell ref="A35:AH35"/>
    <mergeCell ref="A1:H3"/>
    <mergeCell ref="AE1:AH1"/>
    <mergeCell ref="I2:Z3"/>
    <mergeCell ref="A5:F5"/>
    <mergeCell ref="A7:AH7"/>
    <mergeCell ref="B68:AH68"/>
    <mergeCell ref="B36:AH37"/>
    <mergeCell ref="B38:AH39"/>
    <mergeCell ref="B59:AH59"/>
    <mergeCell ref="B60:AH60"/>
    <mergeCell ref="A61:F61"/>
    <mergeCell ref="A63:AH63"/>
    <mergeCell ref="B64:AH64"/>
    <mergeCell ref="B65:AH66"/>
    <mergeCell ref="B67:AH67"/>
    <mergeCell ref="B40:AH52"/>
    <mergeCell ref="B53:AH58"/>
    <mergeCell ref="B78:AH80"/>
    <mergeCell ref="B81:AH81"/>
    <mergeCell ref="A83:E83"/>
    <mergeCell ref="B84:AH85"/>
    <mergeCell ref="C69:AH69"/>
    <mergeCell ref="C70:AH71"/>
    <mergeCell ref="B72:AH72"/>
    <mergeCell ref="A74:I74"/>
    <mergeCell ref="B75:AH75"/>
    <mergeCell ref="B76:AH77"/>
  </mergeCells>
  <pageMargins left="0.7" right="0.7" top="0.5" bottom="0.5" header="0.3" footer="0.3"/>
  <pageSetup scale="98" fitToHeight="0" orientation="portrait" horizontalDpi="4294967293" r:id="rId1"/>
  <rowBreaks count="2" manualBreakCount="2">
    <brk id="4" max="33" man="1"/>
    <brk id="60"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Revisions</vt:lpstr>
      <vt:lpstr>1597 Form</vt:lpstr>
      <vt:lpstr>Instructions</vt:lpstr>
      <vt:lpstr>'1597 Form'!Print_Area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 Daniel</dc:creator>
  <cp:lastModifiedBy>Adelman, Doug (MDOT)</cp:lastModifiedBy>
  <cp:lastPrinted>2023-10-31T06:29:54Z</cp:lastPrinted>
  <dcterms:created xsi:type="dcterms:W3CDTF">2020-04-08T15:40:28Z</dcterms:created>
  <dcterms:modified xsi:type="dcterms:W3CDTF">2024-01-20T18:39:43Z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iteId">
    <vt:lpwstr>d5fb7087-3777-42ad-966a-892ef47225d1</vt:lpwstr>
  </property>
  <property fmtid="{D5CDD505-2E9C-101B-9397-08002B2CF9AE}" pid="4" name="MSIP_Label_3a2fed65-62e7-46ea-af74-187e0c17143a_Owner">
    <vt:lpwstr>BOTTM@michigan.gov</vt:lpwstr>
  </property>
  <property fmtid="{D5CDD505-2E9C-101B-9397-08002B2CF9AE}" pid="5" name="MSIP_Label_3a2fed65-62e7-46ea-af74-187e0c17143a_SetDate">
    <vt:lpwstr>2020-05-18T14:45:58.1471006Z</vt:lpwstr>
  </property>
  <property fmtid="{D5CDD505-2E9C-101B-9397-08002B2CF9AE}" pid="6" name="MSIP_Label_3a2fed65-62e7-46ea-af74-187e0c17143a_Name">
    <vt:lpwstr>Internal Data (Standard State Data)</vt:lpwstr>
  </property>
  <property fmtid="{D5CDD505-2E9C-101B-9397-08002B2CF9AE}" pid="7" name="MSIP_Label_3a2fed65-62e7-46ea-af74-187e0c17143a_Application">
    <vt:lpwstr>Microsoft Azure Information Protection</vt:lpwstr>
  </property>
  <property fmtid="{D5CDD505-2E9C-101B-9397-08002B2CF9AE}" pid="8" name="MSIP_Label_3a2fed65-62e7-46ea-af74-187e0c17143a_ActionId">
    <vt:lpwstr>bc1a830b-4a58-4192-a997-36a4530fa1d5</vt:lpwstr>
  </property>
  <property fmtid="{D5CDD505-2E9C-101B-9397-08002B2CF9AE}" pid="9" name="MSIP_Label_3a2fed65-62e7-46ea-af74-187e0c17143a_Extended_MSFT_Method">
    <vt:lpwstr>Manual</vt:lpwstr>
  </property>
  <property fmtid="{D5CDD505-2E9C-101B-9397-08002B2CF9AE}" pid="10" name="Sensitivity">
    <vt:lpwstr>Internal Data (Standard State Data)</vt:lpwstr>
  </property>
</Properties>
</file>